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4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<sst xmlns="http://schemas.openxmlformats.org/spreadsheetml/2006/main" count="1234" uniqueCount="391">
  <si>
    <t>附件1</t>
  </si>
  <si>
    <t>关于调整2020年中省农田建设补助资金
及提前下达2021年中央农田建设补助资金支持修复灾毁农田分配表</t>
  </si>
  <si>
    <t>单位：万元</t>
  </si>
  <si>
    <t>地区名称</t>
  </si>
  <si>
    <t>合计</t>
  </si>
  <si>
    <t>2020年中央农田建设补助资金调整金额
（参照直达资金管理）</t>
  </si>
  <si>
    <t>2020年省级农田建设补助资金
调整金额</t>
  </si>
  <si>
    <t>2020年灾毁农田修复项目名称</t>
  </si>
  <si>
    <t>2020年灾毁农田修复项目实施地点</t>
  </si>
  <si>
    <t>2021年提前下达金额（直达资金管理）</t>
  </si>
  <si>
    <t>2021年灾毁农田修复项目名称</t>
  </si>
  <si>
    <t>2021年灾毁农田修复项目实施地点</t>
  </si>
  <si>
    <t>88个贫困县标识</t>
  </si>
  <si>
    <t>“三州三区”</t>
  </si>
  <si>
    <t>备注</t>
  </si>
  <si>
    <t>追减（川财农[2019]201号）金额</t>
  </si>
  <si>
    <t>2020年重新下达灾毁农田金额</t>
  </si>
  <si>
    <t>追减（川财农[2020]16号）金额</t>
  </si>
  <si>
    <t>重新下达省级农田建设资金</t>
  </si>
  <si>
    <t>小计</t>
  </si>
  <si>
    <t>用于补齐2020年
中央补助水平金额</t>
  </si>
  <si>
    <t>2021年用于修复灾毁农田金额</t>
  </si>
  <si>
    <r>
      <t>安排</t>
    </r>
    <r>
      <rPr>
        <b/>
        <sz val="11"/>
        <color indexed="8"/>
        <rFont val="宋体"/>
        <family val="0"/>
      </rPr>
      <t>88</t>
    </r>
    <r>
      <rPr>
        <b/>
        <sz val="11"/>
        <color indexed="8"/>
        <rFont val="宋体"/>
        <family val="0"/>
      </rPr>
      <t>个贫困县资金</t>
    </r>
  </si>
  <si>
    <t>安排66个国家贫困县资金</t>
  </si>
  <si>
    <t xml:space="preserve">  成都市</t>
  </si>
  <si>
    <t xml:space="preserve">    金堂县</t>
  </si>
  <si>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金堂县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</si>
  <si>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r>
      <rPr>
        <sz val="10"/>
        <rFont val="宋体"/>
        <family val="0"/>
      </rPr>
      <t>竹篙镇</t>
    </r>
    <r>
      <rPr>
        <sz val="10"/>
        <rFont val="宋体"/>
        <family val="0"/>
      </rPr>
      <t>1</t>
    </r>
    <r>
      <rPr>
        <sz val="10"/>
        <rFont val="宋体"/>
        <family val="0"/>
      </rPr>
      <t>个乡镇</t>
    </r>
  </si>
  <si>
    <t>金堂县2021年灾毁农田修复项目</t>
  </si>
  <si>
    <t>赵镇街道、栖贤街道、官仓街道、淮口街道、白果街道、赵家镇、福兴镇、五凤镇8个乡镇</t>
  </si>
  <si>
    <t xml:space="preserve">    双流区</t>
  </si>
  <si>
    <t>双流区2021年灾毁农田修复项目</t>
  </si>
  <si>
    <t>永安镇、黄龙溪镇、彭镇、黄甲街道、九江街道5个乡镇</t>
  </si>
  <si>
    <t xml:space="preserve">    郫都区</t>
  </si>
  <si>
    <t>郫都区2021年灾毁农田修复项目</t>
  </si>
  <si>
    <t>唐昌镇、安德街道、三道堰镇3个乡镇</t>
  </si>
  <si>
    <t xml:space="preserve">    蒲江县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</si>
  <si>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蒲江县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</si>
  <si>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r>
      <rPr>
        <sz val="10"/>
        <rFont val="宋体"/>
        <family val="0"/>
      </rPr>
      <t>鹤山街道、西来镇</t>
    </r>
    <r>
      <rPr>
        <sz val="10"/>
        <rFont val="宋体"/>
        <family val="0"/>
      </rPr>
      <t>2</t>
    </r>
    <r>
      <rPr>
        <sz val="10"/>
        <rFont val="宋体"/>
        <family val="0"/>
      </rPr>
      <t>个乡镇</t>
    </r>
  </si>
  <si>
    <t>蒲江县2021年灾毁农田修复项目</t>
  </si>
  <si>
    <t>西来镇、寿安镇、鹤山街3个乡镇</t>
  </si>
  <si>
    <t xml:space="preserve">    邛崃市</t>
  </si>
  <si>
    <t>邛崃市2021年灾毁农田修复项目</t>
  </si>
  <si>
    <t>高埂街道、南宝山镇、桑园镇、固驿街道、临济镇、文君街道、临邛街道7个乡镇</t>
  </si>
  <si>
    <t xml:space="preserve">  自贡市</t>
  </si>
  <si>
    <t xml:space="preserve">    大安区</t>
  </si>
  <si>
    <t>大安区2021年灾毁农田修复项目</t>
  </si>
  <si>
    <t>何市镇1个乡镇</t>
  </si>
  <si>
    <t xml:space="preserve">    沿滩区</t>
  </si>
  <si>
    <t>沿滩区2021年灾毁农田修复项目</t>
  </si>
  <si>
    <t>永安镇、黄市镇、联络镇、九洪乡4个乡镇</t>
  </si>
  <si>
    <t xml:space="preserve">  荣县</t>
  </si>
  <si>
    <t>荣县2021年灾毁农田修复项目</t>
  </si>
  <si>
    <t>双古镇、观山镇2个乡镇</t>
  </si>
  <si>
    <t xml:space="preserve">  富顺县</t>
  </si>
  <si>
    <t>富顺县2021年灾毁农田修复项目</t>
  </si>
  <si>
    <t>怀德镇1个乡镇</t>
  </si>
  <si>
    <t xml:space="preserve">  攀枝花市</t>
  </si>
  <si>
    <t xml:space="preserve">    仁和区</t>
  </si>
  <si>
    <t>仁和区2021年灾毁农田修复项目</t>
  </si>
  <si>
    <t>平地镇、前进镇、同德镇、布德镇4个乡镇</t>
  </si>
  <si>
    <t xml:space="preserve">  泸州市</t>
  </si>
  <si>
    <t xml:space="preserve">    龙马潭区</t>
  </si>
  <si>
    <t>龙马潭区2021年灾毁农田修复项目</t>
  </si>
  <si>
    <t>胡市镇、金龙镇2个乡镇</t>
  </si>
  <si>
    <t xml:space="preserve">  泸县</t>
  </si>
  <si>
    <t xml:space="preserve">  德阳市</t>
  </si>
  <si>
    <t xml:space="preserve">    旌阳区</t>
  </si>
  <si>
    <t>旌阳区2021年灾毁农田修复项目</t>
  </si>
  <si>
    <t>和新镇、新中镇、柏隆镇、黄许镇、双东镇5个乡镇</t>
  </si>
  <si>
    <t xml:space="preserve">    罗江区</t>
  </si>
  <si>
    <t>罗江区2021年灾毁农田修复项目</t>
  </si>
  <si>
    <t>略坪镇、新盛镇2个乡镇</t>
  </si>
  <si>
    <t xml:space="preserve">  中江县</t>
  </si>
  <si>
    <t>中江县2021年灾毁农田修复项目</t>
  </si>
  <si>
    <t>龙台镇、东北镇、富兴镇、永丰乡、集凤镇、辑庆镇、南华镇7个乡镇</t>
  </si>
  <si>
    <t xml:space="preserve">  广汉市</t>
  </si>
  <si>
    <t>广汉市2021年灾毁农田修复项目</t>
  </si>
  <si>
    <t>连山镇、金轮镇2个乡镇</t>
  </si>
  <si>
    <t xml:space="preserve">  什邡市</t>
  </si>
  <si>
    <t>什邡市2021年灾毁农田修复项目</t>
  </si>
  <si>
    <t>南泉镇、马井镇2个乡镇</t>
  </si>
  <si>
    <t xml:space="preserve">  绵竹市</t>
  </si>
  <si>
    <t>绵竹市2021年灾毁农田修复项目</t>
  </si>
  <si>
    <t>孝德镇、广济镇2个乡镇</t>
  </si>
  <si>
    <t xml:space="preserve">  绵阳市</t>
  </si>
  <si>
    <t xml:space="preserve">    涪城区</t>
  </si>
  <si>
    <t>涪城区2021年灾毁农田修复项目</t>
  </si>
  <si>
    <t>杨家镇、吴家镇2个乡镇</t>
  </si>
  <si>
    <t xml:space="preserve">    游仙区</t>
  </si>
  <si>
    <t>游仙区2021年灾毁农田修复项目</t>
  </si>
  <si>
    <t>忠兴镇1个乡镇</t>
  </si>
  <si>
    <t xml:space="preserve">    安州区</t>
  </si>
  <si>
    <t>安州区2021年灾毁农田修复项目</t>
  </si>
  <si>
    <t>花荄镇、河清镇、雎水镇、桑枣镇4个乡镇</t>
  </si>
  <si>
    <t xml:space="preserve">  三台县</t>
  </si>
  <si>
    <r>
      <rPr>
        <sz val="10"/>
        <rFont val="宋体"/>
        <family val="0"/>
      </rPr>
      <t xml:space="preserve"> 三台县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</si>
  <si>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r>
      <rPr>
        <sz val="10"/>
        <rFont val="宋体"/>
        <family val="0"/>
      </rPr>
      <t>建平镇、八洞镇、三元镇、忠孝乡</t>
    </r>
    <r>
      <rPr>
        <sz val="10"/>
        <rFont val="宋体"/>
        <family val="0"/>
      </rPr>
      <t>4</t>
    </r>
    <r>
      <rPr>
        <sz val="10"/>
        <rFont val="宋体"/>
        <family val="0"/>
      </rPr>
      <t>个乡镇</t>
    </r>
  </si>
  <si>
    <t>三台县2021年灾毁农田修复项目</t>
  </si>
  <si>
    <t>金石镇、八洞镇、古井镇、新鲁镇4个乡镇</t>
  </si>
  <si>
    <t xml:space="preserve">  盐亭县</t>
  </si>
  <si>
    <r>
      <rPr>
        <sz val="10"/>
        <rFont val="宋体"/>
        <family val="0"/>
      </rPr>
      <t>盐亭县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</si>
  <si>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t>富驿镇、嫘祖镇、黄甸镇3个乡镇</t>
  </si>
  <si>
    <t>盐亭县2021年灾毁农田修复项目</t>
  </si>
  <si>
    <t>嫘祖镇1个乡镇</t>
  </si>
  <si>
    <t xml:space="preserve">  梓潼县</t>
  </si>
  <si>
    <t>梓潼县2021年灾毁农田修复项目</t>
  </si>
  <si>
    <t>宝石乡、黎雅镇、长卿镇3个乡镇</t>
  </si>
  <si>
    <t xml:space="preserve">  北川县</t>
  </si>
  <si>
    <t>北川县2021年灾毁农田修复项目</t>
  </si>
  <si>
    <t>永昌镇、曲山镇、通泉镇、陈家坝乡、桂溪乡、都贯乡、白坭乡、禹里乡、开坪乡、小坝乡、桃龙乡、片口乡、坝底乡、马槽乡、白什乡、青片乡、漩坪乡、永安镇18个乡镇</t>
  </si>
  <si>
    <t>贫困县_国家</t>
  </si>
  <si>
    <t xml:space="preserve">  平武县</t>
  </si>
  <si>
    <t>平武县2021年灾毁农田修复项目</t>
  </si>
  <si>
    <t>大印镇、龙安镇、平南镇、平通镇4个乡镇</t>
  </si>
  <si>
    <t xml:space="preserve">  江油市</t>
  </si>
  <si>
    <t>江油市2021年灾毁农田修复项目</t>
  </si>
  <si>
    <t>新安镇、重华镇、双河镇3个乡镇</t>
  </si>
  <si>
    <t xml:space="preserve">  广元市</t>
  </si>
  <si>
    <t xml:space="preserve">    利州区</t>
  </si>
  <si>
    <r>
      <rPr>
        <sz val="10"/>
        <rFont val="宋体"/>
        <family val="0"/>
      </rPr>
      <t>利州区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</si>
  <si>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t>大石镇、万缘街道、荣山镇、龙潭乡、金洞乡、三堆镇、宝轮镇7个乡镇</t>
  </si>
  <si>
    <t>利州区2021年灾毁农田修复项目</t>
  </si>
  <si>
    <t>龙潭乡、三堆镇、宝轮镇、大石镇、河西办事处5个乡镇</t>
  </si>
  <si>
    <t>贫困县</t>
  </si>
  <si>
    <t xml:space="preserve">    昭化区  </t>
  </si>
  <si>
    <r>
      <rPr>
        <sz val="10"/>
        <rFont val="宋体"/>
        <family val="0"/>
      </rPr>
      <t>昭化区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</si>
  <si>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t>柏林沟镇、红岩镇、虎跳镇、磨滩镇、清水镇、射箭镇、太公镇、王家镇、卫子镇、元坝镇、昭化镇11个乡镇</t>
  </si>
  <si>
    <t>昭化区2021年灾毁农田修复项目</t>
  </si>
  <si>
    <t>柏林沟镇、红岩镇、虎跳镇、磨滩镇、清水镇、射箭镇、太公镇、王家镇、元坝镇、青牛镇10个乡镇</t>
  </si>
  <si>
    <t xml:space="preserve">    朝天区</t>
  </si>
  <si>
    <r>
      <rPr>
        <sz val="10"/>
        <rFont val="宋体"/>
        <family val="0"/>
      </rPr>
      <t>朝天区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</si>
  <si>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t>中子镇、朝天镇、沙河镇、临溪乡、麻柳乡、羊木镇、大滩镇、水磨沟镇、两河口镇9个乡镇</t>
  </si>
  <si>
    <t>朝天区2021年灾毁农田修复项目</t>
  </si>
  <si>
    <t>两河口乡、羊木镇、沙河镇、李家镇、曾家镇、朝天镇6个乡镇</t>
  </si>
  <si>
    <t xml:space="preserve">  旺苍县</t>
  </si>
  <si>
    <r>
      <rPr>
        <sz val="10"/>
        <rFont val="宋体"/>
        <family val="0"/>
      </rPr>
      <t xml:space="preserve"> 旺苍县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</si>
  <si>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t>白水镇、嘉川镇、东河镇、黄洋镇、普济镇5个乡镇</t>
  </si>
  <si>
    <t>旺苍县2021年灾毁农田修复项目</t>
  </si>
  <si>
    <t>龙凤镇、英萃镇、高阳镇、普济镇、水磨镇、米仓山、东河镇、白水镇8个乡镇</t>
  </si>
  <si>
    <t xml:space="preserve">  青川县</t>
  </si>
  <si>
    <t>青川县2020年灾毁农田修复项目</t>
  </si>
  <si>
    <r>
      <rPr>
        <sz val="10"/>
        <rFont val="宋体"/>
        <family val="0"/>
      </rPr>
      <t>三锅镇、蒿溪回族乡、关庄镇、大院回族乡、建峰镇、乔庄镇</t>
    </r>
    <r>
      <rPr>
        <sz val="10"/>
        <rFont val="宋体"/>
        <family val="0"/>
      </rPr>
      <t>6</t>
    </r>
    <r>
      <rPr>
        <sz val="10"/>
        <rFont val="宋体"/>
        <family val="0"/>
      </rPr>
      <t>个乡镇</t>
    </r>
  </si>
  <si>
    <t>青川县2021年灾毁农田修复项目</t>
  </si>
  <si>
    <t>清溪镇、乐安镇、房石镇3个乡镇</t>
  </si>
  <si>
    <t xml:space="preserve">  剑阁县</t>
  </si>
  <si>
    <t>剑阁县2021年灾毁农田修复项目</t>
  </si>
  <si>
    <t>香沉镇1个乡镇</t>
  </si>
  <si>
    <t xml:space="preserve">  苍溪县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</si>
  <si>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苍溪县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</si>
  <si>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r>
      <rPr>
        <sz val="10"/>
        <rFont val="宋体"/>
        <family val="0"/>
      </rPr>
      <t>白桥镇、亭子镇、百利镇、鸳溪镇、五龙镇、三川镇、陵江镇、云峰镇</t>
    </r>
    <r>
      <rPr>
        <sz val="10"/>
        <rFont val="宋体"/>
        <family val="0"/>
      </rPr>
      <t>8</t>
    </r>
    <r>
      <rPr>
        <sz val="10"/>
        <rFont val="宋体"/>
        <family val="0"/>
      </rPr>
      <t>个乡镇</t>
    </r>
  </si>
  <si>
    <t>苍溪县2021年灾毁农田修复项目</t>
  </si>
  <si>
    <t>陵江镇、云峰镇、百利镇、白桥镇、东青镇、鸳溪镇、浙水乡、元坝镇、歧坪镇、白驿镇、漓江镇、高坡镇、桥溪乡、黄猫垭镇、龙山镇、彭店乡16个乡镇</t>
  </si>
  <si>
    <t xml:space="preserve">  遂宁市</t>
  </si>
  <si>
    <t xml:space="preserve">    船山区</t>
  </si>
  <si>
    <t>船山区2021年灾毁农田修复项目</t>
  </si>
  <si>
    <t>唐家乡、老池镇、仁里镇3个乡镇</t>
  </si>
  <si>
    <t xml:space="preserve">    安居区</t>
  </si>
  <si>
    <t>安居区2021年灾毁农田修复项目</t>
  </si>
  <si>
    <t>拦江镇、横山镇、常理镇、中兴镇、步云乡、西眉镇、保石镇、石洞镇8个乡镇</t>
  </si>
  <si>
    <t xml:space="preserve">  蓬溪县</t>
  </si>
  <si>
    <r>
      <rPr>
        <sz val="10"/>
        <rFont val="宋体"/>
        <family val="0"/>
      </rPr>
      <t>蓬溪县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</si>
  <si>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t>任隆镇、文井镇、大石镇3个乡镇</t>
  </si>
  <si>
    <t>蓬溪县2021年灾毁农田修复项目</t>
  </si>
  <si>
    <t>红江镇1个乡镇</t>
  </si>
  <si>
    <t xml:space="preserve">  射洪市</t>
  </si>
  <si>
    <r>
      <rPr>
        <sz val="10"/>
        <rFont val="宋体"/>
        <family val="0"/>
      </rPr>
      <t xml:space="preserve"> 射洪县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</si>
  <si>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t>涪西镇、洋溪镇2个乡镇</t>
  </si>
  <si>
    <t>射洪市2021年灾毁农田修复项目</t>
  </si>
  <si>
    <t>曹碑镇、广兴镇、太乙镇、青岗镇、官升镇、仁和镇、洋溪镇、天仙镇、沱牌镇、金家镇10个乡镇</t>
  </si>
  <si>
    <t xml:space="preserve">  大英县</t>
  </si>
  <si>
    <t>大英县2021年灾毁农田修复项目</t>
  </si>
  <si>
    <t>蓬莱镇、隆盛镇2个乡镇</t>
  </si>
  <si>
    <t xml:space="preserve">  威远县</t>
  </si>
  <si>
    <t>威远县2021年灾毁农田修复项目</t>
  </si>
  <si>
    <t>新场镇、界牌镇、严陵镇、高石镇4个乡镇</t>
  </si>
  <si>
    <t xml:space="preserve">  资中县</t>
  </si>
  <si>
    <t>资中县2021年灾毁农田修复项目</t>
  </si>
  <si>
    <t>太平镇、龙江镇、孟塘镇、明心寺镇、银山镇、马鞍镇、龙江镇、狮子镇8个乡镇</t>
  </si>
  <si>
    <t xml:space="preserve">  乐山市</t>
  </si>
  <si>
    <t xml:space="preserve">    乐山市中区</t>
  </si>
  <si>
    <t>乐山市市中区2021年灾毁农田修复项目</t>
  </si>
  <si>
    <t>平兴镇1个乡镇</t>
  </si>
  <si>
    <t xml:space="preserve">    沙湾区</t>
  </si>
  <si>
    <t>沙湾区2021年灾毁农田修复项目</t>
  </si>
  <si>
    <t>踏水镇1个乡镇</t>
  </si>
  <si>
    <t xml:space="preserve">    五通桥区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</si>
  <si>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五通桥区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</si>
  <si>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r>
      <rPr>
        <sz val="10"/>
        <rFont val="宋体"/>
        <family val="0"/>
      </rPr>
      <t>西坝镇、冠英镇</t>
    </r>
    <r>
      <rPr>
        <sz val="10"/>
        <rFont val="宋体"/>
        <family val="0"/>
      </rPr>
      <t>2</t>
    </r>
    <r>
      <rPr>
        <sz val="10"/>
        <rFont val="宋体"/>
        <family val="0"/>
      </rPr>
      <t>个乡镇</t>
    </r>
  </si>
  <si>
    <t>五通桥区2021年灾毁农田修复项目</t>
  </si>
  <si>
    <t>牛华镇、竹根镇、金粟镇3个乡镇</t>
  </si>
  <si>
    <t xml:space="preserve">  犍为县</t>
  </si>
  <si>
    <t>犍为县2021年灾毁农田修复项目</t>
  </si>
  <si>
    <t>寿保镇1个乡镇</t>
  </si>
  <si>
    <t xml:space="preserve">  井研县</t>
  </si>
  <si>
    <r>
      <rPr>
        <sz val="10"/>
        <rFont val="宋体"/>
        <family val="0"/>
      </rPr>
      <t>井研县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</si>
  <si>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t>千佛镇、周坡镇、纯复镇3个乡镇</t>
  </si>
  <si>
    <t>井研县2021年农田损毁恢复重建</t>
  </si>
  <si>
    <t>纯复镇、镇阳镇、集益镇、千佛镇、竹园镇、门坎镇、门坎镇、研经镇、东林镇、高凤镇、周坡镇、宝五镇12个乡镇</t>
  </si>
  <si>
    <t xml:space="preserve">  夹江县</t>
  </si>
  <si>
    <r>
      <rPr>
        <sz val="10"/>
        <rFont val="宋体"/>
        <family val="0"/>
      </rPr>
      <t>夹江县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</si>
  <si>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r>
      <rPr>
        <sz val="10"/>
        <rFont val="宋体"/>
        <family val="0"/>
      </rPr>
      <t>木城镇、甘江镇、新场镇、马村镇、黄土镇</t>
    </r>
    <r>
      <rPr>
        <sz val="10"/>
        <rFont val="宋体"/>
        <family val="0"/>
      </rPr>
      <t>5</t>
    </r>
    <r>
      <rPr>
        <sz val="10"/>
        <rFont val="宋体"/>
        <family val="0"/>
      </rPr>
      <t>个乡镇</t>
    </r>
  </si>
  <si>
    <t>夹江县2021年灾毁农田修复项目</t>
  </si>
  <si>
    <t>吴场镇、马村镇、木城镇、甘江镇4个乡镇</t>
  </si>
  <si>
    <t xml:space="preserve">  南充市</t>
  </si>
  <si>
    <t xml:space="preserve">    顺庆区</t>
  </si>
  <si>
    <t>顺庆区2021年灾毁农田修复项目</t>
  </si>
  <si>
    <t>渔溪镇、金台镇、芦溪镇3个乡镇</t>
  </si>
  <si>
    <t xml:space="preserve">    高坪区</t>
  </si>
  <si>
    <t>高坪区2021年灾毁农田修复项目</t>
  </si>
  <si>
    <t>江陵镇、石圭镇、龙门街道办、佛门乡、阙家镇、东观镇、老君街道办、走马镇8个乡镇</t>
  </si>
  <si>
    <t xml:space="preserve">    嘉陵区</t>
  </si>
  <si>
    <t>嘉陵区2021年灾毁农田修复项目</t>
  </si>
  <si>
    <t>龙蟠镇、李渡镇、安福镇、大兴乡、双桂镇、七宝寺镇、三会镇、龙蟠镇、安福镇9个乡镇</t>
  </si>
  <si>
    <t xml:space="preserve">  南部县</t>
  </si>
  <si>
    <t>南部县2021年灾毁农田修复项目</t>
  </si>
  <si>
    <t>王家镇、神坝镇、永定、西水镇、楠木镇、东坝镇、铁佛塘镇、升钟镇、定水镇、宏观乡、八尔湖镇、建兴镇、石河镇、大桥镇、长坪镇、大王镇、黄金镇、升水镇、伏虎镇、南隆镇、永定镇、滨江街道办、老鸦镇、万年镇、三官镇、桐坪镇、双峰乡、石龙镇、大河镇、大桥镇30个乡镇</t>
  </si>
  <si>
    <t xml:space="preserve">  营山县</t>
  </si>
  <si>
    <t>营山县2021年灾毁农田修复项目</t>
  </si>
  <si>
    <t>东升镇、骆市镇、小桥镇、安化乡、清水乡、太蓬乡、双流镇、柏林乡8个乡镇</t>
  </si>
  <si>
    <t xml:space="preserve">  蓬安县</t>
  </si>
  <si>
    <t>蓬安县2021年灾毁农田修复项目</t>
  </si>
  <si>
    <t>睦坝镇、新园乡、利溪镇、杨家镇、鲜店乡、巨龙镇、徐家镇、罗家镇8个乡镇</t>
  </si>
  <si>
    <t xml:space="preserve">  仪陇县</t>
  </si>
  <si>
    <t>仪陇县2021年灾毁农田修复项目</t>
  </si>
  <si>
    <t>双胜镇、日兴镇、复兴镇、三蛟镇、三河镇5个乡镇</t>
  </si>
  <si>
    <t xml:space="preserve">  西充县</t>
  </si>
  <si>
    <t>西充县2021年灾毁农田修复项目</t>
  </si>
  <si>
    <t>双凤镇、槐树镇、常林镇、青狮镇、凤鸣镇、常林镇、义兴镇、仙林镇、晋城街道办、仁和镇、多扶镇11个乡镇</t>
  </si>
  <si>
    <t xml:space="preserve">  阆中市</t>
  </si>
  <si>
    <t>阆中市2021年灾毁农田修复项目</t>
  </si>
  <si>
    <t>江南街道办、石滩镇、洪山镇、文成镇、玉台镇、桥楼乡、千佛镇、河溪街道办、五马镇、二龙镇、木兰镇、飞凤镇、老观镇、妙高镇、水观镇15个乡镇</t>
  </si>
  <si>
    <t xml:space="preserve">  眉山市</t>
  </si>
  <si>
    <t xml:space="preserve">    彭山区</t>
  </si>
  <si>
    <t>彭山区2021年灾毁农田修复项目</t>
  </si>
  <si>
    <t>谢家街道1个乡镇</t>
  </si>
  <si>
    <t xml:space="preserve">  仁寿县</t>
  </si>
  <si>
    <r>
      <rPr>
        <sz val="10"/>
        <rFont val="宋体"/>
        <family val="0"/>
      </rPr>
      <t>仁寿县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</si>
  <si>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r>
      <rPr>
        <sz val="10"/>
        <rFont val="宋体"/>
        <family val="0"/>
      </rPr>
      <t>石咀乡</t>
    </r>
    <r>
      <rPr>
        <sz val="10"/>
        <rFont val="宋体"/>
        <family val="0"/>
      </rPr>
      <t>1</t>
    </r>
    <r>
      <rPr>
        <sz val="10"/>
        <rFont val="宋体"/>
        <family val="0"/>
      </rPr>
      <t>个乡镇</t>
    </r>
  </si>
  <si>
    <t>仁寿县2021年灾毁农田修复项目</t>
  </si>
  <si>
    <t>龙马镇、富加镇、始建镇、石咀乡、凤陵乡、宝飞镇6个乡镇</t>
  </si>
  <si>
    <t xml:space="preserve">  宜宾市</t>
  </si>
  <si>
    <t xml:space="preserve">    叙州区</t>
  </si>
  <si>
    <t>叙州区2021年灾毁农田修复项目</t>
  </si>
  <si>
    <t>蕨溪镇、泥溪镇、樟海镇、观音镇、横江镇、柳嘉镇6个乡镇</t>
  </si>
  <si>
    <t xml:space="preserve">  江安县</t>
  </si>
  <si>
    <t>江安县2021年灾毁农田修复项目</t>
  </si>
  <si>
    <t>铁清镇、四面山镇2个乡镇</t>
  </si>
  <si>
    <t xml:space="preserve">  兴文县</t>
  </si>
  <si>
    <t>兴文县2021年灾毁农田修复项目</t>
  </si>
  <si>
    <t>共乐镇1个乡镇</t>
  </si>
  <si>
    <t xml:space="preserve">  广安市</t>
  </si>
  <si>
    <t xml:space="preserve">    前锋区</t>
  </si>
  <si>
    <t>前锋区2020年灾毁农田修复项目</t>
  </si>
  <si>
    <t>代市镇、虎城镇、观塘镇3个乡镇</t>
  </si>
  <si>
    <t xml:space="preserve">  岳池县</t>
  </si>
  <si>
    <t>岳池县2021年灾毁农田修复项目</t>
  </si>
  <si>
    <t>九龙街道、朝阳街道、石垭镇、白庙镇4个乡镇</t>
  </si>
  <si>
    <t xml:space="preserve">  武胜县</t>
  </si>
  <si>
    <t>武胜县2021年灾毁农田修复项目</t>
  </si>
  <si>
    <t>武胜县、鸣钟镇2个乡镇</t>
  </si>
  <si>
    <t xml:space="preserve">  邻水县</t>
  </si>
  <si>
    <t>邻水县2021年灾毁农田修复项目</t>
  </si>
  <si>
    <t>石滓镇、复盛镇2个乡镇</t>
  </si>
  <si>
    <t xml:space="preserve">  华蓥市</t>
  </si>
  <si>
    <t>华蓥市2021年灾毁农田修复项目</t>
  </si>
  <si>
    <t>明月镇、古桥街道2个乡镇</t>
  </si>
  <si>
    <t xml:space="preserve">  达州市 </t>
  </si>
  <si>
    <t xml:space="preserve">    通川区  </t>
  </si>
  <si>
    <t>通川区2021年灾毁农田修复项目</t>
  </si>
  <si>
    <t>青宁镇、北山镇2个乡镇</t>
  </si>
  <si>
    <t xml:space="preserve">    达川区</t>
  </si>
  <si>
    <t>达川区2021年灾毁农田修复项目</t>
  </si>
  <si>
    <t>麻柳镇1个乡镇</t>
  </si>
  <si>
    <t xml:space="preserve">  宣汉县</t>
  </si>
  <si>
    <t>宣汉县2021年灾毁农田修复项目</t>
  </si>
  <si>
    <t>君塘镇、胡家镇、黄金镇、普光镇、红峰镇、大成镇、东乡街道、南坝镇、南坪镇、柏树镇10个乡镇</t>
  </si>
  <si>
    <t xml:space="preserve">  开江县</t>
  </si>
  <si>
    <t>开江县2021年灾毁农田修复项目</t>
  </si>
  <si>
    <t>甘棠镇、任市镇、长岭镇3个乡镇</t>
  </si>
  <si>
    <t xml:space="preserve">  大竹县</t>
  </si>
  <si>
    <t>大竹县2021年灾毁农田修复项目</t>
  </si>
  <si>
    <t>安吉乡、高穴镇、天城镇、庙坝镇4个乡镇</t>
  </si>
  <si>
    <t xml:space="preserve">  渠县</t>
  </si>
  <si>
    <t>渠县2021年灾毁农田修复项目</t>
  </si>
  <si>
    <t>有庆镇、临巴镇、贵福镇3个乡镇</t>
  </si>
  <si>
    <t xml:space="preserve">  万源市</t>
  </si>
  <si>
    <t>万源市2021年灾毁农田修复项目</t>
  </si>
  <si>
    <t>河口镇、石塘镇、黄钟镇、玉带乡、竹峪镇、铁矿镇、太平镇7个乡镇</t>
  </si>
  <si>
    <t xml:space="preserve">  雅安市</t>
  </si>
  <si>
    <t xml:space="preserve">    雨城区</t>
  </si>
  <si>
    <t>雨城区2021年灾毁农田修复项目</t>
  </si>
  <si>
    <t>周公山镇、八步镇、多营镇、青江街道4个乡镇</t>
  </si>
  <si>
    <t xml:space="preserve">  荥经县</t>
  </si>
  <si>
    <t>荥经县2021年灾毁农田修复项目</t>
  </si>
  <si>
    <t>新添镇、宝峰乡2个乡镇</t>
  </si>
  <si>
    <t xml:space="preserve">  汉源县</t>
  </si>
  <si>
    <t>汉源县2021年灾毁农田修复项目</t>
  </si>
  <si>
    <t>九襄镇1个乡镇</t>
  </si>
  <si>
    <t xml:space="preserve">  石棉县</t>
  </si>
  <si>
    <t>石棉县2021年灾毁农田修复项目</t>
  </si>
  <si>
    <t>美罗镇、迎政乡2个乡镇</t>
  </si>
  <si>
    <t xml:space="preserve">  芦山县</t>
  </si>
  <si>
    <t>芦山县2021年灾毁农田修复项目</t>
  </si>
  <si>
    <t>龙门镇、芦阳镇、飞仙朝3个乡镇</t>
  </si>
  <si>
    <t xml:space="preserve">  巴中市</t>
  </si>
  <si>
    <t xml:space="preserve">    巴州区</t>
  </si>
  <si>
    <t>巴州区2021年灾毁农田修复项目</t>
  </si>
  <si>
    <t>梁永镇、曾口镇、玉堂办事处、天马山镇、水宁寺镇、三江镇、光辉镇7个乡镇</t>
  </si>
  <si>
    <t xml:space="preserve">    恩阳区</t>
  </si>
  <si>
    <t>恩阳区2021年灾毁农田修复项目</t>
  </si>
  <si>
    <t>下八庙镇、双胜镇2个乡镇</t>
  </si>
  <si>
    <t xml:space="preserve">  通江县</t>
  </si>
  <si>
    <r>
      <rPr>
        <sz val="10"/>
        <rFont val="宋体"/>
        <family val="0"/>
      </rPr>
      <t>通江县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</si>
  <si>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r>
      <rPr>
        <sz val="10"/>
        <rFont val="宋体"/>
        <family val="0"/>
      </rPr>
      <t>董溪乡、长坪乡</t>
    </r>
    <r>
      <rPr>
        <sz val="10"/>
        <rFont val="宋体"/>
        <family val="0"/>
      </rPr>
      <t>2</t>
    </r>
    <r>
      <rPr>
        <sz val="10"/>
        <rFont val="宋体"/>
        <family val="0"/>
      </rPr>
      <t>个乡镇</t>
    </r>
  </si>
  <si>
    <t>通江县2021年灾毁农田修复项目</t>
  </si>
  <si>
    <t>麻石镇、陈河镇、杨柏镇、兴隆镇4个乡镇</t>
  </si>
  <si>
    <t xml:space="preserve">  南江县</t>
  </si>
  <si>
    <r>
      <rPr>
        <sz val="10"/>
        <rFont val="宋体"/>
        <family val="0"/>
      </rPr>
      <t>南江县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</si>
  <si>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t>长赤镇、天池镇、和平镇、关坝镇、八庙镇、公山镇、沙河镇、石滩镇、兴马镇、大河镇、关门镇11个乡镇</t>
  </si>
  <si>
    <t>南江县2021年灾毁农田修复项目</t>
  </si>
  <si>
    <t>大河镇1个乡镇</t>
  </si>
  <si>
    <t xml:space="preserve">  平昌县</t>
  </si>
  <si>
    <r>
      <rPr>
        <sz val="10"/>
        <rFont val="宋体"/>
        <family val="0"/>
      </rPr>
      <t>平昌县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</si>
  <si>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t>驷马镇、坦溪镇、青凤镇、板庙镇4个乡镇</t>
  </si>
  <si>
    <t>平昌县2021年灾毁农田修复项目</t>
  </si>
  <si>
    <t>元山镇、灵山镇2个乡镇</t>
  </si>
  <si>
    <t xml:space="preserve">  资阳市</t>
  </si>
  <si>
    <t xml:space="preserve">    雁江区</t>
  </si>
  <si>
    <r>
      <rPr>
        <sz val="10"/>
        <rFont val="宋体"/>
        <family val="0"/>
      </rPr>
      <t>雁江区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</si>
  <si>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r>
      <rPr>
        <sz val="10"/>
        <rFont val="宋体"/>
        <family val="0"/>
      </rPr>
      <t>丹山镇、临江镇</t>
    </r>
    <r>
      <rPr>
        <sz val="10"/>
        <rFont val="宋体"/>
        <family val="0"/>
      </rPr>
      <t>2</t>
    </r>
    <r>
      <rPr>
        <sz val="10"/>
        <rFont val="宋体"/>
        <family val="0"/>
      </rPr>
      <t>个乡镇</t>
    </r>
  </si>
  <si>
    <t>雁江区2021年灾毁农田修复项目</t>
  </si>
  <si>
    <t>丹山镇1个乡镇</t>
  </si>
  <si>
    <t xml:space="preserve">  安岳县</t>
  </si>
  <si>
    <r>
      <rPr>
        <sz val="10"/>
        <rFont val="宋体"/>
        <family val="0"/>
      </rPr>
      <t>安岳县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</si>
  <si>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r>
      <rPr>
        <sz val="10"/>
        <rFont val="宋体"/>
        <family val="0"/>
      </rPr>
      <t>驯龙镇、天林镇、长河源镇、鸳大镇、周礼镇</t>
    </r>
    <r>
      <rPr>
        <sz val="10"/>
        <rFont val="宋体"/>
        <family val="0"/>
      </rPr>
      <t>5</t>
    </r>
    <r>
      <rPr>
        <sz val="10"/>
        <rFont val="宋体"/>
        <family val="0"/>
      </rPr>
      <t>个乡镇</t>
    </r>
  </si>
  <si>
    <t>安岳县2021年灾毁农田修复项目</t>
  </si>
  <si>
    <t>永清镇1个乡镇</t>
  </si>
  <si>
    <t xml:space="preserve">  乐至县</t>
  </si>
  <si>
    <r>
      <rPr>
        <sz val="10"/>
        <rFont val="宋体"/>
        <family val="0"/>
      </rPr>
      <t>乐至县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年灾毁农田修复项目</t>
    </r>
  </si>
  <si>
    <r>
      <rPr>
        <sz val="10"/>
        <rFont val="宋体"/>
        <family val="0"/>
      </rPr>
      <t>劳动镇、高寺镇、石佛镇</t>
    </r>
    <r>
      <rPr>
        <sz val="10"/>
        <rFont val="宋体"/>
        <family val="0"/>
      </rPr>
      <t>3</t>
    </r>
    <r>
      <rPr>
        <sz val="10"/>
        <rFont val="宋体"/>
        <family val="0"/>
      </rPr>
      <t>个乡镇</t>
    </r>
  </si>
  <si>
    <t>乐至县2021年灾毁农田修复项目</t>
  </si>
  <si>
    <t>良安镇、宝林镇、双河场乡3个乡镇</t>
  </si>
  <si>
    <t xml:space="preserve">  阿坝州</t>
  </si>
  <si>
    <t xml:space="preserve">    茂县</t>
  </si>
  <si>
    <t>茂县2021年灾毁农田修复项目</t>
  </si>
  <si>
    <t>土门镇、渭门镇、富顺镇、雅都镇、沟口镇、叠溪镇6个乡镇</t>
  </si>
  <si>
    <t>是</t>
  </si>
  <si>
    <t xml:space="preserve">  凉山州</t>
  </si>
  <si>
    <t xml:space="preserve">    盐源县</t>
  </si>
  <si>
    <t>盐源县2021年灾毁农田修复项目</t>
  </si>
  <si>
    <t>黄草镇、下海乡2个乡镇</t>
  </si>
  <si>
    <t xml:space="preserve">    冕宁县</t>
  </si>
  <si>
    <t>冕宁县2021年灾毁农田修复项目</t>
  </si>
  <si>
    <t>彝海镇、复兴镇、宏模镇、泸沽镇4个乡镇</t>
  </si>
  <si>
    <t>附件2</t>
  </si>
  <si>
    <t>关于调整2020年中省农田建设补助资金
及提前下达2021年中央农田建设补助资金支持修复灾毁农田绩效目标表</t>
  </si>
  <si>
    <t>绩效目标</t>
  </si>
  <si>
    <t>产出指标</t>
  </si>
  <si>
    <t>效益指标</t>
  </si>
  <si>
    <t>满意度指标</t>
  </si>
  <si>
    <t>数量指标</t>
  </si>
  <si>
    <t>质量指标</t>
  </si>
  <si>
    <t>时效指标</t>
  </si>
  <si>
    <t>成本指标</t>
  </si>
  <si>
    <t>社会效益指标</t>
  </si>
  <si>
    <t>生态效益指标</t>
  </si>
  <si>
    <t>可持续性
影响指标</t>
  </si>
  <si>
    <t>服务对象
满意度指标</t>
  </si>
  <si>
    <t>灾毁农田修复任务
（万亩）</t>
  </si>
  <si>
    <t>项目验收
合格率（%）</t>
  </si>
  <si>
    <t>任务完成
及时性</t>
  </si>
  <si>
    <t>财政资金
亩均补助标准</t>
  </si>
  <si>
    <t>粮食综合
生产能力</t>
  </si>
  <si>
    <t>田间道路
通达度</t>
  </si>
  <si>
    <t>耕地质量</t>
  </si>
  <si>
    <t>水资源
利用率</t>
  </si>
  <si>
    <t>农业种植结构</t>
  </si>
  <si>
    <t>受益群众
满意度</t>
  </si>
  <si>
    <t>2020年</t>
  </si>
  <si>
    <t>2021年</t>
  </si>
  <si>
    <r>
      <t>安排</t>
    </r>
    <r>
      <rPr>
        <b/>
        <sz val="10"/>
        <color indexed="8"/>
        <rFont val="Times New Roman"/>
        <family val="1"/>
      </rPr>
      <t>88</t>
    </r>
    <r>
      <rPr>
        <b/>
        <sz val="10"/>
        <color indexed="8"/>
        <rFont val="宋体"/>
        <family val="0"/>
      </rPr>
      <t>个贫困县资金</t>
    </r>
  </si>
  <si>
    <t>1-2年</t>
  </si>
  <si>
    <t>≥1200元</t>
  </si>
  <si>
    <t>明显提升</t>
  </si>
  <si>
    <t>平原区达到100%，丘陵区≥90%</t>
  </si>
  <si>
    <t>逐步提升</t>
  </si>
  <si>
    <t>进一步优化</t>
  </si>
  <si>
    <t>≥90%</t>
  </si>
  <si>
    <t xml:space="preserve">  内江市</t>
  </si>
  <si>
    <t xml:space="preserve">  达州市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</si>
</sst>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8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12"/>
      <name val="Times New Roman"/>
      <family val="1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b/>
      <sz val="10"/>
      <color indexed="8"/>
      <name val="宋体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0"/>
    </font>
    <font>
      <b/>
      <sz val="18"/>
      <color rgb="FF000000"/>
      <name val="方正小标宋简体"/>
      <family val="4"/>
    </font>
    <font>
      <b/>
      <sz val="18"/>
      <color theme="1"/>
      <name val="方正小标宋简体"/>
      <family val="4"/>
    </font>
    <font>
      <b/>
      <sz val="12"/>
      <color rgb="FF000000"/>
      <name val="宋体"/>
      <family val="0"/>
    </font>
    <font>
      <b/>
      <sz val="10"/>
      <color rgb="FF000000"/>
      <name val="黑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4"/>
      <name val="Calibri"/>
      <family val="0"/>
    </font>
    <font>
      <b/>
      <sz val="18"/>
      <color rgb="FF000000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b/>
      <sz val="12"/>
      <color rgb="FF000000"/>
      <name val="Calibri"/>
      <family val="0"/>
    </font>
    <font>
      <b/>
      <sz val="12"/>
      <name val="Calibri"/>
      <family val="0"/>
    </font>
    <font>
      <b/>
      <sz val="10"/>
      <color rgb="FF000000"/>
      <name val="Calibri"/>
      <family val="0"/>
    </font>
    <font>
      <b/>
      <sz val="11"/>
      <color rgb="FF000000"/>
      <name val="Calibri"/>
      <family val="0"/>
    </font>
    <font>
      <b/>
      <sz val="11"/>
      <name val="Calibri"/>
      <family val="0"/>
    </font>
    <font>
      <sz val="10"/>
      <color rgb="FF000000"/>
      <name val="Calibri"/>
      <family val="0"/>
    </font>
    <font>
      <sz val="12"/>
      <name val="Calibri"/>
      <family val="0"/>
    </font>
    <font>
      <sz val="8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6" fillId="0" borderId="9" xfId="0" applyFont="1" applyFill="1" applyBorder="1" applyAlignment="1">
      <alignment vertical="center" shrinkToFi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shrinkToFit="1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vertical="center"/>
    </xf>
    <xf numFmtId="0" fontId="67" fillId="0" borderId="9" xfId="0" applyFont="1" applyFill="1" applyBorder="1" applyAlignment="1">
      <alignment horizontal="center" vertical="center" wrapText="1" shrinkToFit="1"/>
    </xf>
    <xf numFmtId="0" fontId="67" fillId="0" borderId="9" xfId="0" applyFont="1" applyFill="1" applyBorder="1" applyAlignment="1">
      <alignment vertical="center" wrapText="1" shrinkToFit="1"/>
    </xf>
    <xf numFmtId="0" fontId="68" fillId="0" borderId="9" xfId="0" applyNumberFormat="1" applyFont="1" applyFill="1" applyBorder="1" applyAlignment="1" applyProtection="1">
      <alignment vertical="center" wrapText="1" shrinkToFit="1"/>
      <protection hidden="1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>
      <alignment horizontal="center" vertical="center"/>
    </xf>
    <xf numFmtId="177" fontId="68" fillId="0" borderId="9" xfId="0" applyNumberFormat="1" applyFont="1" applyFill="1" applyBorder="1" applyAlignment="1">
      <alignment vertical="center" shrinkToFit="1"/>
    </xf>
    <xf numFmtId="0" fontId="15" fillId="0" borderId="9" xfId="0" applyFont="1" applyFill="1" applyBorder="1" applyAlignment="1">
      <alignment horizontal="center" vertical="center" wrapText="1" shrinkToFit="1"/>
    </xf>
    <xf numFmtId="0" fontId="68" fillId="0" borderId="9" xfId="0" applyFont="1" applyFill="1" applyBorder="1" applyAlignment="1">
      <alignment horizontal="center" vertical="center"/>
    </xf>
    <xf numFmtId="177" fontId="68" fillId="0" borderId="9" xfId="0" applyNumberFormat="1" applyFont="1" applyFill="1" applyBorder="1" applyAlignment="1" applyProtection="1">
      <alignment vertical="center" shrinkToFit="1"/>
      <protection locked="0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left" vertical="center"/>
    </xf>
    <xf numFmtId="0" fontId="77" fillId="0" borderId="9" xfId="0" applyFont="1" applyFill="1" applyBorder="1" applyAlignment="1">
      <alignment horizontal="center" vertical="center" shrinkToFit="1"/>
    </xf>
    <xf numFmtId="0" fontId="74" fillId="0" borderId="11" xfId="0" applyFont="1" applyFill="1" applyBorder="1" applyAlignment="1">
      <alignment horizontal="center" vertical="center" shrinkToFit="1"/>
    </xf>
    <xf numFmtId="0" fontId="74" fillId="0" borderId="12" xfId="0" applyFont="1" applyFill="1" applyBorder="1" applyAlignment="1">
      <alignment horizontal="center" vertical="center" wrapText="1" shrinkToFit="1"/>
    </xf>
    <xf numFmtId="0" fontId="74" fillId="0" borderId="9" xfId="0" applyFont="1" applyFill="1" applyBorder="1" applyAlignment="1">
      <alignment horizontal="center" vertical="center" wrapText="1" shrinkToFit="1"/>
    </xf>
    <xf numFmtId="0" fontId="74" fillId="0" borderId="13" xfId="0" applyFont="1" applyFill="1" applyBorder="1" applyAlignment="1">
      <alignment horizontal="center" vertical="center" shrinkToFit="1"/>
    </xf>
    <xf numFmtId="0" fontId="74" fillId="0" borderId="12" xfId="0" applyFont="1" applyFill="1" applyBorder="1" applyAlignment="1">
      <alignment vertical="center" wrapText="1" shrinkToFit="1"/>
    </xf>
    <xf numFmtId="0" fontId="74" fillId="0" borderId="9" xfId="0" applyFont="1" applyFill="1" applyBorder="1" applyAlignment="1">
      <alignment vertical="center" wrapText="1" shrinkToFit="1"/>
    </xf>
    <xf numFmtId="0" fontId="78" fillId="0" borderId="9" xfId="0" applyFont="1" applyFill="1" applyBorder="1" applyAlignment="1">
      <alignment horizontal="center" vertical="center" shrinkToFit="1"/>
    </xf>
    <xf numFmtId="0" fontId="79" fillId="0" borderId="9" xfId="0" applyFont="1" applyFill="1" applyBorder="1" applyAlignment="1">
      <alignment horizontal="center" vertical="center" shrinkToFit="1"/>
    </xf>
    <xf numFmtId="0" fontId="78" fillId="0" borderId="9" xfId="0" applyFont="1" applyFill="1" applyBorder="1" applyAlignment="1">
      <alignment horizontal="center" vertical="center" wrapText="1" shrinkToFit="1"/>
    </xf>
    <xf numFmtId="0" fontId="79" fillId="0" borderId="9" xfId="0" applyNumberFormat="1" applyFont="1" applyFill="1" applyBorder="1" applyAlignment="1" applyProtection="1">
      <alignment horizontal="center" vertical="center" wrapText="1"/>
      <protection/>
    </xf>
    <xf numFmtId="0" fontId="79" fillId="0" borderId="9" xfId="0" applyFont="1" applyFill="1" applyBorder="1" applyAlignment="1">
      <alignment horizontal="center" vertical="center" wrapText="1" shrinkToFit="1"/>
    </xf>
    <xf numFmtId="177" fontId="77" fillId="0" borderId="9" xfId="0" applyNumberFormat="1" applyFont="1" applyFill="1" applyBorder="1" applyAlignment="1">
      <alignment vertical="center" shrinkToFit="1"/>
    </xf>
    <xf numFmtId="0" fontId="74" fillId="0" borderId="9" xfId="0" applyFont="1" applyFill="1" applyBorder="1" applyAlignment="1">
      <alignment horizontal="center" vertical="center" shrinkToFit="1"/>
    </xf>
    <xf numFmtId="177" fontId="74" fillId="0" borderId="9" xfId="0" applyNumberFormat="1" applyFont="1" applyFill="1" applyBorder="1" applyAlignment="1">
      <alignment horizontal="center" vertical="center" shrinkToFit="1"/>
    </xf>
    <xf numFmtId="177" fontId="74" fillId="0" borderId="9" xfId="0" applyNumberFormat="1" applyFont="1" applyFill="1" applyBorder="1" applyAlignment="1">
      <alignment vertical="center" shrinkToFit="1"/>
    </xf>
    <xf numFmtId="0" fontId="80" fillId="0" borderId="9" xfId="0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9" xfId="0" applyFont="1" applyFill="1" applyBorder="1" applyAlignment="1">
      <alignment horizontal="center" vertical="center"/>
    </xf>
    <xf numFmtId="0" fontId="7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9" xfId="0" applyFont="1" applyFill="1" applyBorder="1" applyAlignment="1">
      <alignment horizontal="left" vertical="center" wrapText="1"/>
    </xf>
    <xf numFmtId="0" fontId="70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70" fillId="0" borderId="9" xfId="0" applyNumberFormat="1" applyFont="1" applyFill="1" applyBorder="1" applyAlignment="1" applyProtection="1">
      <alignment horizontal="left" vertical="center" wrapText="1" shrinkToFit="1"/>
      <protection hidden="1"/>
    </xf>
    <xf numFmtId="177" fontId="80" fillId="0" borderId="9" xfId="0" applyNumberFormat="1" applyFont="1" applyFill="1" applyBorder="1" applyAlignment="1">
      <alignment vertical="center" shrinkToFit="1"/>
    </xf>
    <xf numFmtId="177" fontId="70" fillId="0" borderId="9" xfId="0" applyNumberFormat="1" applyFont="1" applyFill="1" applyBorder="1" applyAlignment="1">
      <alignment horizontal="center" vertical="center" shrinkToFit="1"/>
    </xf>
    <xf numFmtId="177" fontId="70" fillId="0" borderId="9" xfId="0" applyNumberFormat="1" applyFont="1" applyFill="1" applyBorder="1" applyAlignment="1">
      <alignment vertical="center" shrinkToFit="1"/>
    </xf>
    <xf numFmtId="0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>
      <alignment horizontal="left" vertical="center" wrapText="1"/>
    </xf>
    <xf numFmtId="176" fontId="81" fillId="0" borderId="0" xfId="0" applyNumberFormat="1" applyFont="1" applyFill="1" applyBorder="1" applyAlignment="1">
      <alignment vertical="center"/>
    </xf>
    <xf numFmtId="176" fontId="81" fillId="0" borderId="0" xfId="0" applyNumberFormat="1" applyFont="1" applyFill="1" applyBorder="1" applyAlignment="1">
      <alignment horizontal="left" vertical="center"/>
    </xf>
    <xf numFmtId="0" fontId="81" fillId="0" borderId="0" xfId="0" applyFont="1" applyFill="1" applyBorder="1" applyAlignment="1">
      <alignment vertical="center"/>
    </xf>
    <xf numFmtId="0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right" vertical="center"/>
    </xf>
    <xf numFmtId="176" fontId="74" fillId="0" borderId="14" xfId="0" applyNumberFormat="1" applyFont="1" applyFill="1" applyBorder="1" applyAlignment="1">
      <alignment horizontal="center" vertical="center" wrapText="1"/>
    </xf>
    <xf numFmtId="176" fontId="74" fillId="0" borderId="9" xfId="0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 shrinkToFit="1"/>
    </xf>
    <xf numFmtId="176" fontId="74" fillId="0" borderId="15" xfId="0" applyNumberFormat="1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9" fillId="0" borderId="9" xfId="0" applyNumberFormat="1" applyFont="1" applyFill="1" applyBorder="1" applyAlignment="1" applyProtection="1">
      <alignment horizontal="left" vertical="center" wrapText="1"/>
      <protection/>
    </xf>
    <xf numFmtId="0" fontId="69" fillId="0" borderId="9" xfId="0" applyFont="1" applyFill="1" applyBorder="1" applyAlignment="1">
      <alignment vertical="center"/>
    </xf>
    <xf numFmtId="0" fontId="6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9" xfId="0" applyNumberFormat="1" applyFont="1" applyFill="1" applyBorder="1" applyAlignment="1" applyProtection="1">
      <alignment horizontal="center" vertical="center" wrapText="1"/>
      <protection/>
    </xf>
    <xf numFmtId="0" fontId="76" fillId="0" borderId="9" xfId="0" applyFont="1" applyFill="1" applyBorder="1" applyAlignment="1" applyProtection="1">
      <alignment vertical="center" wrapText="1"/>
      <protection/>
    </xf>
    <xf numFmtId="0" fontId="81" fillId="0" borderId="9" xfId="0" applyFont="1" applyFill="1" applyBorder="1" applyAlignment="1" applyProtection="1">
      <alignment vertical="center" wrapText="1"/>
      <protection/>
    </xf>
    <xf numFmtId="177" fontId="80" fillId="0" borderId="9" xfId="0" applyNumberFormat="1" applyFont="1" applyFill="1" applyBorder="1" applyAlignment="1" applyProtection="1">
      <alignment vertical="center" shrinkToFit="1"/>
      <protection locked="0"/>
    </xf>
    <xf numFmtId="177" fontId="7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70" fillId="0" borderId="9" xfId="0" applyNumberFormat="1" applyFont="1" applyFill="1" applyBorder="1" applyAlignment="1" applyProtection="1">
      <alignment vertical="center" shrinkToFit="1"/>
      <protection locked="0"/>
    </xf>
    <xf numFmtId="0" fontId="70" fillId="0" borderId="9" xfId="0" applyNumberFormat="1" applyFont="1" applyFill="1" applyBorder="1" applyAlignment="1">
      <alignment horizontal="left" vertical="center" wrapText="1"/>
    </xf>
    <xf numFmtId="0" fontId="83" fillId="0" borderId="9" xfId="0" applyNumberFormat="1" applyFont="1" applyFill="1" applyBorder="1" applyAlignment="1" applyProtection="1">
      <alignment horizontal="center" vertical="center" wrapText="1"/>
      <protection/>
    </xf>
    <xf numFmtId="178" fontId="70" fillId="0" borderId="9" xfId="0" applyNumberFormat="1" applyFont="1" applyFill="1" applyBorder="1" applyAlignment="1" applyProtection="1">
      <alignment horizontal="left" vertical="center" wrapText="1" shrinkToFi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2" width="14.25390625" style="23" customWidth="1"/>
    <col min="3" max="3" width="19.875" style="24" customWidth="1"/>
    <col min="4" max="4" width="22.50390625" style="24" customWidth="1"/>
    <col min="5" max="5" width="17.25390625" style="24" customWidth="1"/>
    <col min="6" max="6" width="14.25390625" style="24" customWidth="1"/>
    <col min="7" max="8" width="23.25390625" style="25" customWidth="1"/>
    <col min="9" max="9" width="11.00390625" style="23" customWidth="1"/>
    <col min="10" max="10" width="17.50390625" style="23" customWidth="1"/>
    <col min="11" max="11" width="13.125" style="23" customWidth="1"/>
    <col min="12" max="13" width="28.625" style="26" customWidth="1"/>
    <col min="14" max="14" width="8.875" style="23" customWidth="1"/>
    <col min="15" max="15" width="8.75390625" style="23" customWidth="1"/>
    <col min="16" max="16" width="8.50390625" style="23" customWidth="1"/>
    <col min="17" max="16384" width="9.00390625" style="23" customWidth="1"/>
  </cols>
  <sheetData>
    <row r="1" spans="1:16" s="23" customFormat="1" ht="18.75">
      <c r="A1" s="2" t="s">
        <v>0</v>
      </c>
      <c r="B1" s="27"/>
      <c r="C1" s="28"/>
      <c r="D1" s="28"/>
      <c r="E1" s="28"/>
      <c r="F1" s="28"/>
      <c r="G1" s="29"/>
      <c r="H1" s="29"/>
      <c r="I1" s="27"/>
      <c r="J1" s="27"/>
      <c r="K1" s="64"/>
      <c r="L1" s="65"/>
      <c r="M1" s="65"/>
      <c r="N1" s="66"/>
      <c r="O1" s="66"/>
      <c r="P1" s="66"/>
    </row>
    <row r="2" spans="1:16" s="23" customFormat="1" ht="55.5" customHeight="1">
      <c r="A2" s="30" t="s">
        <v>1</v>
      </c>
      <c r="B2" s="31"/>
      <c r="C2" s="32"/>
      <c r="D2" s="32"/>
      <c r="E2" s="32"/>
      <c r="F2" s="32"/>
      <c r="G2" s="32"/>
      <c r="H2" s="32"/>
      <c r="I2" s="31"/>
      <c r="J2" s="31"/>
      <c r="K2" s="31"/>
      <c r="L2" s="67"/>
      <c r="M2" s="67"/>
      <c r="N2" s="31"/>
      <c r="O2" s="31"/>
      <c r="P2" s="31"/>
    </row>
    <row r="3" spans="1:16" s="23" customFormat="1" ht="22.5" customHeight="1">
      <c r="A3" s="33"/>
      <c r="B3" s="34"/>
      <c r="C3" s="35"/>
      <c r="D3" s="35"/>
      <c r="E3" s="35"/>
      <c r="F3" s="35"/>
      <c r="G3" s="36"/>
      <c r="H3" s="36"/>
      <c r="I3" s="34"/>
      <c r="J3" s="34"/>
      <c r="K3" s="34"/>
      <c r="L3" s="68"/>
      <c r="M3" s="68"/>
      <c r="N3" s="69"/>
      <c r="O3" s="70" t="s">
        <v>2</v>
      </c>
      <c r="P3" s="70"/>
    </row>
    <row r="4" spans="1:16" s="23" customFormat="1" ht="27" customHeight="1">
      <c r="A4" s="37" t="s">
        <v>3</v>
      </c>
      <c r="B4" s="38" t="s">
        <v>4</v>
      </c>
      <c r="C4" s="39" t="s">
        <v>5</v>
      </c>
      <c r="D4" s="40"/>
      <c r="E4" s="39" t="s">
        <v>6</v>
      </c>
      <c r="F4" s="40"/>
      <c r="G4" s="40" t="s">
        <v>7</v>
      </c>
      <c r="H4" s="40" t="s">
        <v>8</v>
      </c>
      <c r="I4" s="71" t="s">
        <v>9</v>
      </c>
      <c r="J4" s="71"/>
      <c r="K4" s="71"/>
      <c r="L4" s="72" t="s">
        <v>10</v>
      </c>
      <c r="M4" s="72" t="s">
        <v>11</v>
      </c>
      <c r="N4" s="73" t="s">
        <v>12</v>
      </c>
      <c r="O4" s="74" t="s">
        <v>13</v>
      </c>
      <c r="P4" s="75" t="s">
        <v>14</v>
      </c>
    </row>
    <row r="5" spans="1:16" s="23" customFormat="1" ht="63.75" customHeight="1">
      <c r="A5" s="37"/>
      <c r="B5" s="41"/>
      <c r="C5" s="42" t="s">
        <v>15</v>
      </c>
      <c r="D5" s="43" t="s">
        <v>16</v>
      </c>
      <c r="E5" s="42" t="s">
        <v>17</v>
      </c>
      <c r="F5" s="43" t="s">
        <v>18</v>
      </c>
      <c r="G5" s="40"/>
      <c r="H5" s="40"/>
      <c r="I5" s="76" t="s">
        <v>19</v>
      </c>
      <c r="J5" s="40" t="s">
        <v>20</v>
      </c>
      <c r="K5" s="77" t="s">
        <v>21</v>
      </c>
      <c r="L5" s="72"/>
      <c r="M5" s="72"/>
      <c r="N5" s="73"/>
      <c r="O5" s="78"/>
      <c r="P5" s="75"/>
    </row>
    <row r="6" spans="1:16" s="23" customFormat="1" ht="21.75" customHeight="1">
      <c r="A6" s="44" t="s">
        <v>4</v>
      </c>
      <c r="B6" s="45">
        <f aca="true" t="shared" si="0" ref="B6:B23">D6+I6</f>
        <v>226542</v>
      </c>
      <c r="C6" s="45">
        <f>SUM(C9,C36,C37,C42,C46,C47,C49,C53,C54,C58,C63,C64,C77,C105:C107,C108,C110,C111,C24)</f>
        <v>46800</v>
      </c>
      <c r="D6" s="45">
        <f>D9+D36+D37+D42+D46+D47+D49+D53+D54+D58+D63+D64+D77+D105+D106+D107+D108+D110+D111+D112+D114</f>
        <v>46800</v>
      </c>
      <c r="E6" s="45">
        <f>SUM(E9,E36,E37,E42,E53,E54,E58,E63,E64,E77,E108,E110,E111)</f>
        <v>2766</v>
      </c>
      <c r="F6" s="45">
        <v>2766</v>
      </c>
      <c r="G6" s="45"/>
      <c r="H6" s="45"/>
      <c r="I6" s="47">
        <v>179742</v>
      </c>
      <c r="J6" s="47">
        <v>9835</v>
      </c>
      <c r="K6" s="47">
        <v>169907</v>
      </c>
      <c r="L6" s="79"/>
      <c r="M6" s="79"/>
      <c r="N6" s="45"/>
      <c r="O6" s="45"/>
      <c r="P6" s="80"/>
    </row>
    <row r="7" spans="1:16" s="23" customFormat="1" ht="27">
      <c r="A7" s="46" t="s">
        <v>22</v>
      </c>
      <c r="B7" s="45">
        <f t="shared" si="0"/>
        <v>83574</v>
      </c>
      <c r="C7" s="47"/>
      <c r="D7" s="47">
        <v>24240</v>
      </c>
      <c r="E7" s="47"/>
      <c r="F7" s="47"/>
      <c r="G7" s="48"/>
      <c r="H7" s="48"/>
      <c r="I7" s="47">
        <v>59334</v>
      </c>
      <c r="J7" s="47">
        <v>5094</v>
      </c>
      <c r="K7" s="47">
        <v>54240</v>
      </c>
      <c r="L7" s="79"/>
      <c r="M7" s="79"/>
      <c r="N7" s="45"/>
      <c r="O7" s="45"/>
      <c r="P7" s="80"/>
    </row>
    <row r="8" spans="1:16" s="23" customFormat="1" ht="39.75" customHeight="1">
      <c r="A8" s="46" t="s">
        <v>23</v>
      </c>
      <c r="B8" s="45">
        <f t="shared" si="0"/>
        <v>64650</v>
      </c>
      <c r="C8" s="47"/>
      <c r="D8" s="47">
        <v>22852</v>
      </c>
      <c r="E8" s="47"/>
      <c r="F8" s="47"/>
      <c r="G8" s="48"/>
      <c r="H8" s="48"/>
      <c r="I8" s="47">
        <v>41798</v>
      </c>
      <c r="J8" s="47">
        <v>4802</v>
      </c>
      <c r="K8" s="47">
        <v>36996</v>
      </c>
      <c r="L8" s="79"/>
      <c r="M8" s="79"/>
      <c r="N8" s="45"/>
      <c r="O8" s="45"/>
      <c r="P8" s="80"/>
    </row>
    <row r="9" spans="1:16" s="23" customFormat="1" ht="14.25">
      <c r="A9" s="49" t="s">
        <v>24</v>
      </c>
      <c r="B9" s="50">
        <f t="shared" si="0"/>
        <v>17785</v>
      </c>
      <c r="C9" s="51">
        <f>SUM(C10:C13)</f>
        <v>2454</v>
      </c>
      <c r="D9" s="51">
        <f>SUM(D10:D14)</f>
        <v>2777</v>
      </c>
      <c r="E9" s="51">
        <f>SUM(E10:E13)</f>
        <v>323</v>
      </c>
      <c r="F9" s="51"/>
      <c r="G9" s="52"/>
      <c r="H9" s="52"/>
      <c r="I9" s="81">
        <v>15008</v>
      </c>
      <c r="J9" s="81">
        <v>584</v>
      </c>
      <c r="K9" s="81">
        <v>14424</v>
      </c>
      <c r="L9" s="82"/>
      <c r="M9" s="82"/>
      <c r="N9" s="83"/>
      <c r="O9" s="83"/>
      <c r="P9" s="84"/>
    </row>
    <row r="10" spans="1:16" s="23" customFormat="1" ht="36">
      <c r="A10" s="53" t="s">
        <v>25</v>
      </c>
      <c r="B10" s="50">
        <f t="shared" si="0"/>
        <v>6600</v>
      </c>
      <c r="C10" s="54">
        <v>1139</v>
      </c>
      <c r="D10" s="55">
        <v>1289</v>
      </c>
      <c r="E10" s="54">
        <v>150</v>
      </c>
      <c r="F10" s="54"/>
      <c r="G10" s="55" t="s">
        <v>26</v>
      </c>
      <c r="H10" s="56" t="s">
        <v>27</v>
      </c>
      <c r="I10" s="57">
        <v>5311</v>
      </c>
      <c r="J10" s="57">
        <v>271</v>
      </c>
      <c r="K10" s="57">
        <v>5040</v>
      </c>
      <c r="L10" s="58" t="s">
        <v>28</v>
      </c>
      <c r="M10" s="58" t="s">
        <v>29</v>
      </c>
      <c r="N10" s="83"/>
      <c r="O10" s="83"/>
      <c r="P10" s="85"/>
    </row>
    <row r="11" spans="1:16" s="23" customFormat="1" ht="24">
      <c r="A11" s="53" t="s">
        <v>30</v>
      </c>
      <c r="B11" s="50">
        <f t="shared" si="0"/>
        <v>660</v>
      </c>
      <c r="C11" s="57"/>
      <c r="D11" s="57"/>
      <c r="E11" s="57"/>
      <c r="F11" s="57"/>
      <c r="G11" s="58"/>
      <c r="H11" s="58"/>
      <c r="I11" s="57">
        <v>660</v>
      </c>
      <c r="J11" s="57"/>
      <c r="K11" s="57">
        <v>660</v>
      </c>
      <c r="L11" s="58" t="s">
        <v>31</v>
      </c>
      <c r="M11" s="58" t="s">
        <v>32</v>
      </c>
      <c r="N11" s="83"/>
      <c r="O11" s="83"/>
      <c r="P11" s="85"/>
    </row>
    <row r="12" spans="1:16" s="23" customFormat="1" ht="14.25">
      <c r="A12" s="53" t="s">
        <v>33</v>
      </c>
      <c r="B12" s="50">
        <f t="shared" si="0"/>
        <v>1008</v>
      </c>
      <c r="C12" s="57"/>
      <c r="D12" s="57"/>
      <c r="E12" s="57"/>
      <c r="F12" s="57"/>
      <c r="G12" s="58"/>
      <c r="H12" s="58"/>
      <c r="I12" s="57">
        <v>1008</v>
      </c>
      <c r="J12" s="57"/>
      <c r="K12" s="57">
        <v>1008</v>
      </c>
      <c r="L12" s="58" t="s">
        <v>34</v>
      </c>
      <c r="M12" s="58" t="s">
        <v>35</v>
      </c>
      <c r="N12" s="83"/>
      <c r="O12" s="83"/>
      <c r="P12" s="85"/>
    </row>
    <row r="13" spans="1:16" s="23" customFormat="1" ht="24">
      <c r="A13" s="53" t="s">
        <v>36</v>
      </c>
      <c r="B13" s="50">
        <f t="shared" si="0"/>
        <v>8881</v>
      </c>
      <c r="C13" s="54">
        <v>1315</v>
      </c>
      <c r="D13" s="55">
        <v>1488</v>
      </c>
      <c r="E13" s="54">
        <v>173</v>
      </c>
      <c r="F13" s="54"/>
      <c r="G13" s="55" t="s">
        <v>37</v>
      </c>
      <c r="H13" s="56" t="s">
        <v>38</v>
      </c>
      <c r="I13" s="57">
        <v>7393</v>
      </c>
      <c r="J13" s="57">
        <v>313</v>
      </c>
      <c r="K13" s="57">
        <v>7080</v>
      </c>
      <c r="L13" s="58" t="s">
        <v>39</v>
      </c>
      <c r="M13" s="58" t="s">
        <v>40</v>
      </c>
      <c r="N13" s="83"/>
      <c r="O13" s="83"/>
      <c r="P13" s="85"/>
    </row>
    <row r="14" spans="1:16" s="23" customFormat="1" ht="36">
      <c r="A14" s="53" t="s">
        <v>41</v>
      </c>
      <c r="B14" s="50">
        <f t="shared" si="0"/>
        <v>636</v>
      </c>
      <c r="C14" s="57"/>
      <c r="D14" s="57"/>
      <c r="E14" s="57"/>
      <c r="F14" s="57"/>
      <c r="G14" s="58"/>
      <c r="H14" s="58"/>
      <c r="I14" s="57">
        <v>636</v>
      </c>
      <c r="J14" s="57"/>
      <c r="K14" s="57">
        <v>636</v>
      </c>
      <c r="L14" s="58" t="s">
        <v>42</v>
      </c>
      <c r="M14" s="58" t="s">
        <v>43</v>
      </c>
      <c r="N14" s="83"/>
      <c r="O14" s="83"/>
      <c r="P14" s="85"/>
    </row>
    <row r="15" spans="1:16" s="23" customFormat="1" ht="14.25">
      <c r="A15" s="49" t="s">
        <v>44</v>
      </c>
      <c r="B15" s="50">
        <f t="shared" si="0"/>
        <v>1740</v>
      </c>
      <c r="C15" s="51"/>
      <c r="D15" s="51"/>
      <c r="E15" s="51"/>
      <c r="F15" s="51"/>
      <c r="G15" s="52"/>
      <c r="H15" s="52"/>
      <c r="I15" s="81">
        <v>1740</v>
      </c>
      <c r="J15" s="81">
        <v>0</v>
      </c>
      <c r="K15" s="81">
        <v>1740</v>
      </c>
      <c r="L15" s="82"/>
      <c r="M15" s="82"/>
      <c r="N15" s="83"/>
      <c r="O15" s="83"/>
      <c r="P15" s="85"/>
    </row>
    <row r="16" spans="1:16" s="23" customFormat="1" ht="14.25">
      <c r="A16" s="59" t="s">
        <v>45</v>
      </c>
      <c r="B16" s="50">
        <f t="shared" si="0"/>
        <v>588</v>
      </c>
      <c r="C16" s="60"/>
      <c r="D16" s="60"/>
      <c r="E16" s="60"/>
      <c r="F16" s="60"/>
      <c r="G16" s="61"/>
      <c r="H16" s="61"/>
      <c r="I16" s="57">
        <v>588</v>
      </c>
      <c r="J16" s="57"/>
      <c r="K16" s="57">
        <v>588</v>
      </c>
      <c r="L16" s="58" t="s">
        <v>46</v>
      </c>
      <c r="M16" s="58" t="s">
        <v>47</v>
      </c>
      <c r="N16" s="83"/>
      <c r="O16" s="83"/>
      <c r="P16" s="85"/>
    </row>
    <row r="17" spans="1:16" s="23" customFormat="1" ht="24">
      <c r="A17" s="59" t="s">
        <v>48</v>
      </c>
      <c r="B17" s="50">
        <f t="shared" si="0"/>
        <v>1152</v>
      </c>
      <c r="C17" s="60"/>
      <c r="D17" s="60"/>
      <c r="E17" s="60"/>
      <c r="F17" s="60"/>
      <c r="G17" s="61"/>
      <c r="H17" s="61"/>
      <c r="I17" s="57">
        <v>1152</v>
      </c>
      <c r="J17" s="57"/>
      <c r="K17" s="57">
        <v>1152</v>
      </c>
      <c r="L17" s="58" t="s">
        <v>49</v>
      </c>
      <c r="M17" s="58" t="s">
        <v>50</v>
      </c>
      <c r="N17" s="83"/>
      <c r="O17" s="83"/>
      <c r="P17" s="85"/>
    </row>
    <row r="18" spans="1:16" s="23" customFormat="1" ht="14.25">
      <c r="A18" s="59" t="s">
        <v>51</v>
      </c>
      <c r="B18" s="50">
        <f t="shared" si="0"/>
        <v>816</v>
      </c>
      <c r="C18" s="60"/>
      <c r="D18" s="60"/>
      <c r="E18" s="60"/>
      <c r="F18" s="60"/>
      <c r="G18" s="61"/>
      <c r="H18" s="61"/>
      <c r="I18" s="57">
        <v>816</v>
      </c>
      <c r="J18" s="57"/>
      <c r="K18" s="57">
        <v>816</v>
      </c>
      <c r="L18" s="58" t="s">
        <v>52</v>
      </c>
      <c r="M18" s="58" t="s">
        <v>53</v>
      </c>
      <c r="N18" s="83"/>
      <c r="O18" s="83"/>
      <c r="P18" s="85"/>
    </row>
    <row r="19" spans="1:16" s="23" customFormat="1" ht="14.25">
      <c r="A19" s="59" t="s">
        <v>54</v>
      </c>
      <c r="B19" s="50">
        <f t="shared" si="0"/>
        <v>960</v>
      </c>
      <c r="C19" s="60"/>
      <c r="D19" s="60"/>
      <c r="E19" s="60"/>
      <c r="F19" s="60"/>
      <c r="G19" s="61"/>
      <c r="H19" s="61"/>
      <c r="I19" s="57">
        <v>960</v>
      </c>
      <c r="J19" s="57"/>
      <c r="K19" s="57">
        <v>960</v>
      </c>
      <c r="L19" s="58" t="s">
        <v>55</v>
      </c>
      <c r="M19" s="58" t="s">
        <v>56</v>
      </c>
      <c r="N19" s="83"/>
      <c r="O19" s="83"/>
      <c r="P19" s="85"/>
    </row>
    <row r="20" spans="1:16" s="23" customFormat="1" ht="14.25">
      <c r="A20" s="49" t="s">
        <v>57</v>
      </c>
      <c r="B20" s="50">
        <f t="shared" si="0"/>
        <v>600</v>
      </c>
      <c r="C20" s="51"/>
      <c r="D20" s="51"/>
      <c r="E20" s="51"/>
      <c r="F20" s="51"/>
      <c r="G20" s="52"/>
      <c r="H20" s="52"/>
      <c r="I20" s="81">
        <v>600</v>
      </c>
      <c r="J20" s="81">
        <v>0</v>
      </c>
      <c r="K20" s="81">
        <v>600</v>
      </c>
      <c r="L20" s="82"/>
      <c r="M20" s="82"/>
      <c r="N20" s="83"/>
      <c r="O20" s="83"/>
      <c r="P20" s="85"/>
    </row>
    <row r="21" spans="1:16" s="23" customFormat="1" ht="24">
      <c r="A21" s="59" t="s">
        <v>58</v>
      </c>
      <c r="B21" s="50">
        <f t="shared" si="0"/>
        <v>600</v>
      </c>
      <c r="C21" s="60"/>
      <c r="D21" s="60"/>
      <c r="E21" s="60"/>
      <c r="F21" s="60"/>
      <c r="G21" s="61"/>
      <c r="H21" s="61"/>
      <c r="I21" s="57">
        <v>600</v>
      </c>
      <c r="J21" s="57"/>
      <c r="K21" s="57">
        <v>600</v>
      </c>
      <c r="L21" s="58" t="s">
        <v>59</v>
      </c>
      <c r="M21" s="58" t="s">
        <v>60</v>
      </c>
      <c r="N21" s="83"/>
      <c r="O21" s="83"/>
      <c r="P21" s="85"/>
    </row>
    <row r="22" spans="1:16" s="23" customFormat="1" ht="14.25">
      <c r="A22" s="49" t="s">
        <v>61</v>
      </c>
      <c r="B22" s="50">
        <f t="shared" si="0"/>
        <v>960</v>
      </c>
      <c r="C22" s="51"/>
      <c r="D22" s="51"/>
      <c r="E22" s="51"/>
      <c r="F22" s="51"/>
      <c r="G22" s="52"/>
      <c r="H22" s="52"/>
      <c r="I22" s="81">
        <v>960</v>
      </c>
      <c r="J22" s="81">
        <v>0</v>
      </c>
      <c r="K22" s="81">
        <v>960</v>
      </c>
      <c r="L22" s="82"/>
      <c r="M22" s="82"/>
      <c r="N22" s="83"/>
      <c r="O22" s="83"/>
      <c r="P22" s="85"/>
    </row>
    <row r="23" spans="1:16" s="23" customFormat="1" ht="14.25">
      <c r="A23" s="59" t="s">
        <v>62</v>
      </c>
      <c r="B23" s="50">
        <f t="shared" si="0"/>
        <v>960</v>
      </c>
      <c r="C23" s="60"/>
      <c r="D23" s="60"/>
      <c r="E23" s="60"/>
      <c r="F23" s="60"/>
      <c r="G23" s="61"/>
      <c r="H23" s="61"/>
      <c r="I23" s="57">
        <v>960</v>
      </c>
      <c r="J23" s="57"/>
      <c r="K23" s="57">
        <v>960</v>
      </c>
      <c r="L23" s="58" t="s">
        <v>63</v>
      </c>
      <c r="M23" s="58" t="s">
        <v>64</v>
      </c>
      <c r="N23" s="83"/>
      <c r="O23" s="83"/>
      <c r="P23" s="85"/>
    </row>
    <row r="24" spans="1:16" s="23" customFormat="1" ht="19.5" customHeight="1">
      <c r="A24" s="59" t="s">
        <v>65</v>
      </c>
      <c r="B24" s="50"/>
      <c r="C24" s="60">
        <v>2766</v>
      </c>
      <c r="D24" s="60"/>
      <c r="E24" s="60"/>
      <c r="F24" s="60">
        <v>2766</v>
      </c>
      <c r="G24" s="61"/>
      <c r="H24" s="61"/>
      <c r="I24" s="57"/>
      <c r="J24" s="57"/>
      <c r="K24" s="57"/>
      <c r="L24" s="58"/>
      <c r="M24" s="58"/>
      <c r="N24" s="83"/>
      <c r="O24" s="83"/>
      <c r="P24" s="85"/>
    </row>
    <row r="25" spans="1:16" s="23" customFormat="1" ht="14.25">
      <c r="A25" s="49" t="s">
        <v>66</v>
      </c>
      <c r="B25" s="50">
        <f aca="true" t="shared" si="1" ref="B25:B88">D25+I25</f>
        <v>4044</v>
      </c>
      <c r="C25" s="51"/>
      <c r="D25" s="51"/>
      <c r="E25" s="51"/>
      <c r="F25" s="51"/>
      <c r="G25" s="52"/>
      <c r="H25" s="52"/>
      <c r="I25" s="81">
        <v>4044</v>
      </c>
      <c r="J25" s="81">
        <v>0</v>
      </c>
      <c r="K25" s="81">
        <v>4044</v>
      </c>
      <c r="L25" s="82"/>
      <c r="M25" s="82"/>
      <c r="N25" s="83"/>
      <c r="O25" s="83"/>
      <c r="P25" s="85"/>
    </row>
    <row r="26" spans="1:16" s="23" customFormat="1" ht="24">
      <c r="A26" s="59" t="s">
        <v>67</v>
      </c>
      <c r="B26" s="50">
        <f t="shared" si="1"/>
        <v>2796</v>
      </c>
      <c r="C26" s="60"/>
      <c r="D26" s="60"/>
      <c r="E26" s="60"/>
      <c r="F26" s="60"/>
      <c r="G26" s="61"/>
      <c r="H26" s="61"/>
      <c r="I26" s="57">
        <v>2796</v>
      </c>
      <c r="J26" s="57"/>
      <c r="K26" s="57">
        <v>2796</v>
      </c>
      <c r="L26" s="58" t="s">
        <v>68</v>
      </c>
      <c r="M26" s="58" t="s">
        <v>69</v>
      </c>
      <c r="N26" s="83"/>
      <c r="O26" s="83"/>
      <c r="P26" s="85"/>
    </row>
    <row r="27" spans="1:16" s="23" customFormat="1" ht="14.25">
      <c r="A27" s="59" t="s">
        <v>70</v>
      </c>
      <c r="B27" s="50">
        <f t="shared" si="1"/>
        <v>1248</v>
      </c>
      <c r="C27" s="60"/>
      <c r="D27" s="60"/>
      <c r="E27" s="60"/>
      <c r="F27" s="60"/>
      <c r="G27" s="61"/>
      <c r="H27" s="61"/>
      <c r="I27" s="57">
        <v>1248</v>
      </c>
      <c r="J27" s="57"/>
      <c r="K27" s="57">
        <v>1248</v>
      </c>
      <c r="L27" s="58" t="s">
        <v>71</v>
      </c>
      <c r="M27" s="58" t="s">
        <v>72</v>
      </c>
      <c r="N27" s="83"/>
      <c r="O27" s="83"/>
      <c r="P27" s="85"/>
    </row>
    <row r="28" spans="1:16" s="23" customFormat="1" ht="24">
      <c r="A28" s="59" t="s">
        <v>73</v>
      </c>
      <c r="B28" s="50">
        <f t="shared" si="1"/>
        <v>2148</v>
      </c>
      <c r="C28" s="60"/>
      <c r="D28" s="60"/>
      <c r="E28" s="60"/>
      <c r="F28" s="60"/>
      <c r="G28" s="61"/>
      <c r="H28" s="61"/>
      <c r="I28" s="57">
        <v>2148</v>
      </c>
      <c r="J28" s="57"/>
      <c r="K28" s="57">
        <v>2148</v>
      </c>
      <c r="L28" s="58" t="s">
        <v>74</v>
      </c>
      <c r="M28" s="58" t="s">
        <v>75</v>
      </c>
      <c r="N28" s="83"/>
      <c r="O28" s="83"/>
      <c r="P28" s="85"/>
    </row>
    <row r="29" spans="1:16" s="23" customFormat="1" ht="14.25">
      <c r="A29" s="59" t="s">
        <v>76</v>
      </c>
      <c r="B29" s="50">
        <f t="shared" si="1"/>
        <v>444</v>
      </c>
      <c r="C29" s="60"/>
      <c r="D29" s="60"/>
      <c r="E29" s="60"/>
      <c r="F29" s="60"/>
      <c r="G29" s="61"/>
      <c r="H29" s="61"/>
      <c r="I29" s="57">
        <v>444</v>
      </c>
      <c r="J29" s="57"/>
      <c r="K29" s="57">
        <v>444</v>
      </c>
      <c r="L29" s="58" t="s">
        <v>77</v>
      </c>
      <c r="M29" s="58" t="s">
        <v>78</v>
      </c>
      <c r="N29" s="83"/>
      <c r="O29" s="83"/>
      <c r="P29" s="85"/>
    </row>
    <row r="30" spans="1:16" s="23" customFormat="1" ht="14.25">
      <c r="A30" s="59" t="s">
        <v>79</v>
      </c>
      <c r="B30" s="50">
        <f t="shared" si="1"/>
        <v>1704</v>
      </c>
      <c r="C30" s="60"/>
      <c r="D30" s="60"/>
      <c r="E30" s="60"/>
      <c r="F30" s="60"/>
      <c r="G30" s="61"/>
      <c r="H30" s="61"/>
      <c r="I30" s="57">
        <v>1704</v>
      </c>
      <c r="J30" s="57"/>
      <c r="K30" s="57">
        <v>1704</v>
      </c>
      <c r="L30" s="58" t="s">
        <v>80</v>
      </c>
      <c r="M30" s="58" t="s">
        <v>81</v>
      </c>
      <c r="N30" s="83"/>
      <c r="O30" s="83"/>
      <c r="P30" s="85"/>
    </row>
    <row r="31" spans="1:16" s="23" customFormat="1" ht="14.25">
      <c r="A31" s="59" t="s">
        <v>82</v>
      </c>
      <c r="B31" s="50">
        <f t="shared" si="1"/>
        <v>1680</v>
      </c>
      <c r="C31" s="60"/>
      <c r="D31" s="60"/>
      <c r="E31" s="60"/>
      <c r="F31" s="60"/>
      <c r="G31" s="61"/>
      <c r="H31" s="61"/>
      <c r="I31" s="57">
        <v>1680</v>
      </c>
      <c r="J31" s="57"/>
      <c r="K31" s="57">
        <v>1680</v>
      </c>
      <c r="L31" s="58" t="s">
        <v>83</v>
      </c>
      <c r="M31" s="58" t="s">
        <v>84</v>
      </c>
      <c r="N31" s="83"/>
      <c r="O31" s="83"/>
      <c r="P31" s="85"/>
    </row>
    <row r="32" spans="1:16" s="23" customFormat="1" ht="14.25">
      <c r="A32" s="49" t="s">
        <v>85</v>
      </c>
      <c r="B32" s="50">
        <f t="shared" si="1"/>
        <v>5136</v>
      </c>
      <c r="C32" s="51"/>
      <c r="D32" s="51"/>
      <c r="E32" s="51"/>
      <c r="F32" s="51"/>
      <c r="G32" s="52"/>
      <c r="H32" s="52"/>
      <c r="I32" s="81">
        <v>5136</v>
      </c>
      <c r="J32" s="81">
        <v>0</v>
      </c>
      <c r="K32" s="81">
        <v>5136</v>
      </c>
      <c r="L32" s="82"/>
      <c r="M32" s="82"/>
      <c r="N32" s="83"/>
      <c r="O32" s="83"/>
      <c r="P32" s="85"/>
    </row>
    <row r="33" spans="1:16" s="23" customFormat="1" ht="14.25">
      <c r="A33" s="59" t="s">
        <v>86</v>
      </c>
      <c r="B33" s="50">
        <f t="shared" si="1"/>
        <v>1620</v>
      </c>
      <c r="C33" s="60"/>
      <c r="D33" s="60"/>
      <c r="E33" s="60"/>
      <c r="F33" s="60"/>
      <c r="G33" s="61"/>
      <c r="H33" s="61"/>
      <c r="I33" s="57">
        <v>1620</v>
      </c>
      <c r="J33" s="57"/>
      <c r="K33" s="57">
        <v>1620</v>
      </c>
      <c r="L33" s="58" t="s">
        <v>87</v>
      </c>
      <c r="M33" s="58" t="s">
        <v>88</v>
      </c>
      <c r="N33" s="83"/>
      <c r="O33" s="83"/>
      <c r="P33" s="85"/>
    </row>
    <row r="34" spans="1:16" s="23" customFormat="1" ht="14.25">
      <c r="A34" s="59" t="s">
        <v>89</v>
      </c>
      <c r="B34" s="50">
        <f t="shared" si="1"/>
        <v>612</v>
      </c>
      <c r="C34" s="60"/>
      <c r="D34" s="60"/>
      <c r="E34" s="60"/>
      <c r="F34" s="60"/>
      <c r="G34" s="61"/>
      <c r="H34" s="61"/>
      <c r="I34" s="57">
        <v>612</v>
      </c>
      <c r="J34" s="57"/>
      <c r="K34" s="57">
        <v>612</v>
      </c>
      <c r="L34" s="58" t="s">
        <v>90</v>
      </c>
      <c r="M34" s="58" t="s">
        <v>91</v>
      </c>
      <c r="N34" s="83"/>
      <c r="O34" s="83"/>
      <c r="P34" s="85"/>
    </row>
    <row r="35" spans="1:16" s="23" customFormat="1" ht="24">
      <c r="A35" s="59" t="s">
        <v>92</v>
      </c>
      <c r="B35" s="50">
        <f t="shared" si="1"/>
        <v>2904</v>
      </c>
      <c r="C35" s="60"/>
      <c r="D35" s="60"/>
      <c r="E35" s="60"/>
      <c r="F35" s="60"/>
      <c r="G35" s="61"/>
      <c r="H35" s="61"/>
      <c r="I35" s="57">
        <v>2904</v>
      </c>
      <c r="J35" s="57"/>
      <c r="K35" s="57">
        <v>2904</v>
      </c>
      <c r="L35" s="58" t="s">
        <v>93</v>
      </c>
      <c r="M35" s="58" t="s">
        <v>94</v>
      </c>
      <c r="N35" s="83"/>
      <c r="O35" s="83"/>
      <c r="P35" s="85"/>
    </row>
    <row r="36" spans="1:16" s="23" customFormat="1" ht="24">
      <c r="A36" s="59" t="s">
        <v>95</v>
      </c>
      <c r="B36" s="50">
        <f t="shared" si="1"/>
        <v>7200</v>
      </c>
      <c r="C36" s="54">
        <v>1140</v>
      </c>
      <c r="D36" s="55">
        <v>1289</v>
      </c>
      <c r="E36" s="54">
        <v>149</v>
      </c>
      <c r="F36" s="54"/>
      <c r="G36" s="55" t="s">
        <v>96</v>
      </c>
      <c r="H36" s="56" t="s">
        <v>97</v>
      </c>
      <c r="I36" s="57">
        <v>5911</v>
      </c>
      <c r="J36" s="57">
        <v>271</v>
      </c>
      <c r="K36" s="57">
        <v>5640</v>
      </c>
      <c r="L36" s="58" t="s">
        <v>98</v>
      </c>
      <c r="M36" s="58" t="s">
        <v>99</v>
      </c>
      <c r="N36" s="83"/>
      <c r="O36" s="83"/>
      <c r="P36" s="85"/>
    </row>
    <row r="37" spans="1:16" s="23" customFormat="1" ht="24">
      <c r="A37" s="59" t="s">
        <v>100</v>
      </c>
      <c r="B37" s="50">
        <f t="shared" si="1"/>
        <v>4980</v>
      </c>
      <c r="C37" s="55">
        <v>2281</v>
      </c>
      <c r="D37" s="55">
        <v>2578</v>
      </c>
      <c r="E37" s="54">
        <v>297</v>
      </c>
      <c r="F37" s="54"/>
      <c r="G37" s="55" t="s">
        <v>101</v>
      </c>
      <c r="H37" s="56" t="s">
        <v>102</v>
      </c>
      <c r="I37" s="57">
        <v>2402</v>
      </c>
      <c r="J37" s="57">
        <v>542</v>
      </c>
      <c r="K37" s="57">
        <v>1860</v>
      </c>
      <c r="L37" s="58" t="s">
        <v>103</v>
      </c>
      <c r="M37" s="58" t="s">
        <v>104</v>
      </c>
      <c r="N37" s="83"/>
      <c r="O37" s="83"/>
      <c r="P37" s="85"/>
    </row>
    <row r="38" spans="1:16" s="23" customFormat="1" ht="14.25">
      <c r="A38" s="59" t="s">
        <v>105</v>
      </c>
      <c r="B38" s="50">
        <f t="shared" si="1"/>
        <v>2544</v>
      </c>
      <c r="C38" s="60"/>
      <c r="D38" s="60"/>
      <c r="E38" s="60"/>
      <c r="F38" s="60"/>
      <c r="G38" s="61"/>
      <c r="H38" s="61"/>
      <c r="I38" s="57">
        <v>2544</v>
      </c>
      <c r="J38" s="57"/>
      <c r="K38" s="57">
        <v>2544</v>
      </c>
      <c r="L38" s="58" t="s">
        <v>106</v>
      </c>
      <c r="M38" s="58" t="s">
        <v>107</v>
      </c>
      <c r="N38" s="83"/>
      <c r="O38" s="83"/>
      <c r="P38" s="85"/>
    </row>
    <row r="39" spans="1:16" s="23" customFormat="1" ht="60">
      <c r="A39" s="59" t="s">
        <v>108</v>
      </c>
      <c r="B39" s="50">
        <f t="shared" si="1"/>
        <v>2124</v>
      </c>
      <c r="C39" s="60"/>
      <c r="D39" s="60"/>
      <c r="E39" s="60"/>
      <c r="F39" s="60"/>
      <c r="G39" s="61"/>
      <c r="H39" s="61"/>
      <c r="I39" s="57">
        <v>2124</v>
      </c>
      <c r="J39" s="57"/>
      <c r="K39" s="57">
        <v>2124</v>
      </c>
      <c r="L39" s="58" t="s">
        <v>109</v>
      </c>
      <c r="M39" s="58" t="s">
        <v>110</v>
      </c>
      <c r="N39" s="83" t="s">
        <v>111</v>
      </c>
      <c r="O39" s="83"/>
      <c r="P39" s="85"/>
    </row>
    <row r="40" spans="1:16" s="23" customFormat="1" ht="24">
      <c r="A40" s="59" t="s">
        <v>112</v>
      </c>
      <c r="B40" s="50">
        <f t="shared" si="1"/>
        <v>1572</v>
      </c>
      <c r="C40" s="60"/>
      <c r="D40" s="60"/>
      <c r="E40" s="60"/>
      <c r="F40" s="60"/>
      <c r="G40" s="61"/>
      <c r="H40" s="61"/>
      <c r="I40" s="57">
        <v>1572</v>
      </c>
      <c r="J40" s="57"/>
      <c r="K40" s="57">
        <v>1572</v>
      </c>
      <c r="L40" s="58" t="s">
        <v>113</v>
      </c>
      <c r="M40" s="58" t="s">
        <v>114</v>
      </c>
      <c r="N40" s="83" t="s">
        <v>111</v>
      </c>
      <c r="O40" s="83"/>
      <c r="P40" s="85"/>
    </row>
    <row r="41" spans="1:16" s="23" customFormat="1" ht="14.25">
      <c r="A41" s="59" t="s">
        <v>115</v>
      </c>
      <c r="B41" s="50">
        <f t="shared" si="1"/>
        <v>2076</v>
      </c>
      <c r="C41" s="60"/>
      <c r="D41" s="60"/>
      <c r="E41" s="60"/>
      <c r="F41" s="60"/>
      <c r="G41" s="61"/>
      <c r="H41" s="61"/>
      <c r="I41" s="57">
        <v>2076</v>
      </c>
      <c r="J41" s="57"/>
      <c r="K41" s="57">
        <v>2076</v>
      </c>
      <c r="L41" s="58" t="s">
        <v>116</v>
      </c>
      <c r="M41" s="58" t="s">
        <v>117</v>
      </c>
      <c r="N41" s="83"/>
      <c r="O41" s="83"/>
      <c r="P41" s="85"/>
    </row>
    <row r="42" spans="1:16" s="23" customFormat="1" ht="14.25">
      <c r="A42" s="49" t="s">
        <v>118</v>
      </c>
      <c r="B42" s="50">
        <f t="shared" si="1"/>
        <v>15047</v>
      </c>
      <c r="C42" s="51">
        <f>SUM(C43:C45)</f>
        <v>6978</v>
      </c>
      <c r="D42" s="51">
        <f>SUM(D43:D45)</f>
        <v>7138</v>
      </c>
      <c r="E42" s="51">
        <v>160</v>
      </c>
      <c r="F42" s="51"/>
      <c r="G42" s="52"/>
      <c r="H42" s="52"/>
      <c r="I42" s="81">
        <v>7909</v>
      </c>
      <c r="J42" s="81">
        <v>1501</v>
      </c>
      <c r="K42" s="81">
        <v>6408</v>
      </c>
      <c r="L42" s="82"/>
      <c r="M42" s="82"/>
      <c r="N42" s="83"/>
      <c r="O42" s="83"/>
      <c r="P42" s="85"/>
    </row>
    <row r="43" spans="1:16" s="23" customFormat="1" ht="36">
      <c r="A43" s="59" t="s">
        <v>119</v>
      </c>
      <c r="B43" s="50">
        <f t="shared" si="1"/>
        <v>4560</v>
      </c>
      <c r="C43" s="54">
        <v>1228</v>
      </c>
      <c r="D43" s="55">
        <v>1388</v>
      </c>
      <c r="E43" s="54">
        <v>160</v>
      </c>
      <c r="F43" s="54"/>
      <c r="G43" s="55" t="s">
        <v>120</v>
      </c>
      <c r="H43" s="56" t="s">
        <v>121</v>
      </c>
      <c r="I43" s="57">
        <v>3172</v>
      </c>
      <c r="J43" s="57">
        <v>292</v>
      </c>
      <c r="K43" s="57">
        <v>2880</v>
      </c>
      <c r="L43" s="58" t="s">
        <v>122</v>
      </c>
      <c r="M43" s="58" t="s">
        <v>123</v>
      </c>
      <c r="N43" s="83" t="s">
        <v>124</v>
      </c>
      <c r="O43" s="83"/>
      <c r="P43" s="85"/>
    </row>
    <row r="44" spans="1:16" s="23" customFormat="1" ht="51.75" customHeight="1">
      <c r="A44" s="59" t="s">
        <v>125</v>
      </c>
      <c r="B44" s="50">
        <f t="shared" si="1"/>
        <v>5207</v>
      </c>
      <c r="C44" s="62">
        <v>3172</v>
      </c>
      <c r="D44" s="55">
        <v>3172</v>
      </c>
      <c r="E44" s="62"/>
      <c r="F44" s="62"/>
      <c r="G44" s="55" t="s">
        <v>126</v>
      </c>
      <c r="H44" s="63" t="s">
        <v>127</v>
      </c>
      <c r="I44" s="57">
        <v>2035</v>
      </c>
      <c r="J44" s="57">
        <v>667</v>
      </c>
      <c r="K44" s="57">
        <v>1368</v>
      </c>
      <c r="L44" s="58" t="s">
        <v>128</v>
      </c>
      <c r="M44" s="58" t="s">
        <v>129</v>
      </c>
      <c r="N44" s="83" t="s">
        <v>111</v>
      </c>
      <c r="O44" s="83"/>
      <c r="P44" s="85"/>
    </row>
    <row r="45" spans="1:16" s="23" customFormat="1" ht="48">
      <c r="A45" s="59" t="s">
        <v>130</v>
      </c>
      <c r="B45" s="50">
        <f t="shared" si="1"/>
        <v>5280</v>
      </c>
      <c r="C45" s="62">
        <v>2578</v>
      </c>
      <c r="D45" s="55">
        <v>2578</v>
      </c>
      <c r="E45" s="62"/>
      <c r="F45" s="62"/>
      <c r="G45" s="55" t="s">
        <v>131</v>
      </c>
      <c r="H45" s="56" t="s">
        <v>132</v>
      </c>
      <c r="I45" s="57">
        <v>2702</v>
      </c>
      <c r="J45" s="57">
        <v>542</v>
      </c>
      <c r="K45" s="57">
        <v>2160</v>
      </c>
      <c r="L45" s="58" t="s">
        <v>133</v>
      </c>
      <c r="M45" s="58" t="s">
        <v>134</v>
      </c>
      <c r="N45" s="83" t="s">
        <v>111</v>
      </c>
      <c r="O45" s="83"/>
      <c r="P45" s="85"/>
    </row>
    <row r="46" spans="1:16" s="23" customFormat="1" ht="36">
      <c r="A46" s="59" t="s">
        <v>135</v>
      </c>
      <c r="B46" s="50">
        <f t="shared" si="1"/>
        <v>5159</v>
      </c>
      <c r="C46" s="62">
        <v>3172</v>
      </c>
      <c r="D46" s="55">
        <v>3172</v>
      </c>
      <c r="E46" s="62"/>
      <c r="F46" s="62"/>
      <c r="G46" s="55" t="s">
        <v>136</v>
      </c>
      <c r="H46" s="56" t="s">
        <v>137</v>
      </c>
      <c r="I46" s="57">
        <v>1987</v>
      </c>
      <c r="J46" s="57">
        <v>667</v>
      </c>
      <c r="K46" s="57">
        <v>1320</v>
      </c>
      <c r="L46" s="58" t="s">
        <v>138</v>
      </c>
      <c r="M46" s="58" t="s">
        <v>139</v>
      </c>
      <c r="N46" s="83" t="s">
        <v>111</v>
      </c>
      <c r="O46" s="83"/>
      <c r="P46" s="85"/>
    </row>
    <row r="47" spans="1:16" s="23" customFormat="1" ht="36">
      <c r="A47" s="59" t="s">
        <v>140</v>
      </c>
      <c r="B47" s="50">
        <f t="shared" si="1"/>
        <v>3611</v>
      </c>
      <c r="C47" s="62">
        <v>2379</v>
      </c>
      <c r="D47" s="55">
        <v>2379</v>
      </c>
      <c r="E47" s="62"/>
      <c r="F47" s="62"/>
      <c r="G47" s="55" t="s">
        <v>141</v>
      </c>
      <c r="H47" s="56" t="s">
        <v>142</v>
      </c>
      <c r="I47" s="57">
        <v>1232</v>
      </c>
      <c r="J47" s="57">
        <v>500</v>
      </c>
      <c r="K47" s="57">
        <v>732</v>
      </c>
      <c r="L47" s="58" t="s">
        <v>143</v>
      </c>
      <c r="M47" s="58" t="s">
        <v>144</v>
      </c>
      <c r="N47" s="83" t="s">
        <v>111</v>
      </c>
      <c r="O47" s="83"/>
      <c r="P47" s="85"/>
    </row>
    <row r="48" spans="1:16" s="23" customFormat="1" ht="14.25">
      <c r="A48" s="59" t="s">
        <v>145</v>
      </c>
      <c r="B48" s="50">
        <f t="shared" si="1"/>
        <v>1440</v>
      </c>
      <c r="C48" s="60"/>
      <c r="D48" s="60"/>
      <c r="E48" s="60"/>
      <c r="F48" s="60"/>
      <c r="G48" s="61"/>
      <c r="H48" s="61"/>
      <c r="I48" s="57">
        <v>1440</v>
      </c>
      <c r="J48" s="57"/>
      <c r="K48" s="57">
        <v>1440</v>
      </c>
      <c r="L48" s="58" t="s">
        <v>146</v>
      </c>
      <c r="M48" s="58" t="s">
        <v>147</v>
      </c>
      <c r="N48" s="83" t="s">
        <v>111</v>
      </c>
      <c r="O48" s="83"/>
      <c r="P48" s="85"/>
    </row>
    <row r="49" spans="1:16" s="23" customFormat="1" ht="48">
      <c r="A49" s="59" t="s">
        <v>148</v>
      </c>
      <c r="B49" s="50">
        <f t="shared" si="1"/>
        <v>11399</v>
      </c>
      <c r="C49" s="62">
        <v>4462</v>
      </c>
      <c r="D49" s="55">
        <v>4462</v>
      </c>
      <c r="E49" s="62"/>
      <c r="F49" s="62"/>
      <c r="G49" s="55" t="s">
        <v>149</v>
      </c>
      <c r="H49" s="56" t="s">
        <v>150</v>
      </c>
      <c r="I49" s="57">
        <v>6937</v>
      </c>
      <c r="J49" s="57">
        <v>937</v>
      </c>
      <c r="K49" s="57">
        <v>6000</v>
      </c>
      <c r="L49" s="58" t="s">
        <v>151</v>
      </c>
      <c r="M49" s="58" t="s">
        <v>152</v>
      </c>
      <c r="N49" s="83" t="s">
        <v>111</v>
      </c>
      <c r="O49" s="83"/>
      <c r="P49" s="85"/>
    </row>
    <row r="50" spans="1:16" s="23" customFormat="1" ht="14.25">
      <c r="A50" s="49" t="s">
        <v>153</v>
      </c>
      <c r="B50" s="50">
        <f t="shared" si="1"/>
        <v>3672</v>
      </c>
      <c r="C50" s="51"/>
      <c r="D50" s="51"/>
      <c r="E50" s="51"/>
      <c r="F50" s="51"/>
      <c r="G50" s="52"/>
      <c r="H50" s="52"/>
      <c r="I50" s="81">
        <v>3672</v>
      </c>
      <c r="J50" s="81"/>
      <c r="K50" s="81">
        <v>3672</v>
      </c>
      <c r="L50" s="82"/>
      <c r="M50" s="82"/>
      <c r="N50" s="83"/>
      <c r="O50" s="83"/>
      <c r="P50" s="85"/>
    </row>
    <row r="51" spans="1:16" s="23" customFormat="1" ht="14.25">
      <c r="A51" s="59" t="s">
        <v>154</v>
      </c>
      <c r="B51" s="50">
        <f t="shared" si="1"/>
        <v>1176</v>
      </c>
      <c r="C51" s="60"/>
      <c r="D51" s="60"/>
      <c r="E51" s="60"/>
      <c r="F51" s="60"/>
      <c r="G51" s="61"/>
      <c r="H51" s="61"/>
      <c r="I51" s="57">
        <v>1176</v>
      </c>
      <c r="J51" s="57"/>
      <c r="K51" s="57">
        <v>1176</v>
      </c>
      <c r="L51" s="58" t="s">
        <v>155</v>
      </c>
      <c r="M51" s="58" t="s">
        <v>156</v>
      </c>
      <c r="N51" s="83"/>
      <c r="O51" s="83"/>
      <c r="P51" s="85"/>
    </row>
    <row r="52" spans="1:16" s="23" customFormat="1" ht="36">
      <c r="A52" s="59" t="s">
        <v>157</v>
      </c>
      <c r="B52" s="50">
        <f t="shared" si="1"/>
        <v>2496</v>
      </c>
      <c r="C52" s="60"/>
      <c r="D52" s="60"/>
      <c r="E52" s="60"/>
      <c r="F52" s="60"/>
      <c r="G52" s="61"/>
      <c r="H52" s="61"/>
      <c r="I52" s="57">
        <v>2496</v>
      </c>
      <c r="J52" s="57"/>
      <c r="K52" s="57">
        <v>2496</v>
      </c>
      <c r="L52" s="58" t="s">
        <v>158</v>
      </c>
      <c r="M52" s="58" t="s">
        <v>159</v>
      </c>
      <c r="N52" s="83"/>
      <c r="O52" s="83"/>
      <c r="P52" s="85"/>
    </row>
    <row r="53" spans="1:16" s="23" customFormat="1" ht="24">
      <c r="A53" s="59" t="s">
        <v>160</v>
      </c>
      <c r="B53" s="50">
        <f t="shared" si="1"/>
        <v>3695</v>
      </c>
      <c r="C53" s="54">
        <v>2106</v>
      </c>
      <c r="D53" s="55">
        <v>2379</v>
      </c>
      <c r="E53" s="54">
        <v>273</v>
      </c>
      <c r="F53" s="54"/>
      <c r="G53" s="55" t="s">
        <v>161</v>
      </c>
      <c r="H53" s="56" t="s">
        <v>162</v>
      </c>
      <c r="I53" s="57">
        <v>1316</v>
      </c>
      <c r="J53" s="57">
        <v>500</v>
      </c>
      <c r="K53" s="57">
        <v>816</v>
      </c>
      <c r="L53" s="58" t="s">
        <v>163</v>
      </c>
      <c r="M53" s="58" t="s">
        <v>164</v>
      </c>
      <c r="N53" s="83"/>
      <c r="O53" s="83"/>
      <c r="P53" s="85"/>
    </row>
    <row r="54" spans="1:16" s="23" customFormat="1" ht="36">
      <c r="A54" s="59" t="s">
        <v>165</v>
      </c>
      <c r="B54" s="50">
        <f t="shared" si="1"/>
        <v>6324</v>
      </c>
      <c r="C54" s="54">
        <v>1886</v>
      </c>
      <c r="D54" s="55">
        <v>2132</v>
      </c>
      <c r="E54" s="54">
        <v>246</v>
      </c>
      <c r="F54" s="54"/>
      <c r="G54" s="55" t="s">
        <v>166</v>
      </c>
      <c r="H54" s="56" t="s">
        <v>167</v>
      </c>
      <c r="I54" s="57">
        <v>4192</v>
      </c>
      <c r="J54" s="57">
        <v>448</v>
      </c>
      <c r="K54" s="57">
        <v>3744</v>
      </c>
      <c r="L54" s="58" t="s">
        <v>168</v>
      </c>
      <c r="M54" s="58" t="s">
        <v>169</v>
      </c>
      <c r="N54" s="83"/>
      <c r="O54" s="83"/>
      <c r="P54" s="85"/>
    </row>
    <row r="55" spans="1:16" s="23" customFormat="1" ht="14.25">
      <c r="A55" s="59" t="s">
        <v>170</v>
      </c>
      <c r="B55" s="50">
        <f t="shared" si="1"/>
        <v>1452</v>
      </c>
      <c r="C55" s="60"/>
      <c r="D55" s="60"/>
      <c r="E55" s="60"/>
      <c r="F55" s="60"/>
      <c r="G55" s="61"/>
      <c r="H55" s="61"/>
      <c r="I55" s="57">
        <v>1452</v>
      </c>
      <c r="J55" s="57"/>
      <c r="K55" s="57">
        <v>1452</v>
      </c>
      <c r="L55" s="58" t="s">
        <v>171</v>
      </c>
      <c r="M55" s="58" t="s">
        <v>172</v>
      </c>
      <c r="N55" s="83"/>
      <c r="O55" s="83"/>
      <c r="P55" s="85"/>
    </row>
    <row r="56" spans="1:16" s="23" customFormat="1" ht="24">
      <c r="A56" s="59" t="s">
        <v>173</v>
      </c>
      <c r="B56" s="50">
        <f t="shared" si="1"/>
        <v>2796</v>
      </c>
      <c r="C56" s="60"/>
      <c r="D56" s="60"/>
      <c r="E56" s="60"/>
      <c r="F56" s="60"/>
      <c r="G56" s="61"/>
      <c r="H56" s="61"/>
      <c r="I56" s="57">
        <v>2796</v>
      </c>
      <c r="J56" s="57"/>
      <c r="K56" s="57">
        <v>2796</v>
      </c>
      <c r="L56" s="58" t="s">
        <v>174</v>
      </c>
      <c r="M56" s="58" t="s">
        <v>175</v>
      </c>
      <c r="N56" s="83"/>
      <c r="O56" s="83"/>
      <c r="P56" s="85"/>
    </row>
    <row r="57" spans="1:16" s="23" customFormat="1" ht="36">
      <c r="A57" s="59" t="s">
        <v>176</v>
      </c>
      <c r="B57" s="50">
        <f t="shared" si="1"/>
        <v>3000</v>
      </c>
      <c r="C57" s="60"/>
      <c r="D57" s="60"/>
      <c r="E57" s="60"/>
      <c r="F57" s="60"/>
      <c r="G57" s="61"/>
      <c r="H57" s="61"/>
      <c r="I57" s="57">
        <v>3000</v>
      </c>
      <c r="J57" s="57"/>
      <c r="K57" s="57">
        <v>3000</v>
      </c>
      <c r="L57" s="58" t="s">
        <v>177</v>
      </c>
      <c r="M57" s="58" t="s">
        <v>178</v>
      </c>
      <c r="N57" s="83"/>
      <c r="O57" s="83"/>
      <c r="P57" s="85"/>
    </row>
    <row r="58" spans="1:16" s="23" customFormat="1" ht="14.25">
      <c r="A58" s="49" t="s">
        <v>179</v>
      </c>
      <c r="B58" s="50">
        <f t="shared" si="1"/>
        <v>7560</v>
      </c>
      <c r="C58" s="51">
        <v>1667</v>
      </c>
      <c r="D58" s="51">
        <f>SUM(D59:D61)</f>
        <v>1884</v>
      </c>
      <c r="E58" s="51">
        <v>217</v>
      </c>
      <c r="F58" s="51"/>
      <c r="G58" s="52"/>
      <c r="H58" s="52"/>
      <c r="I58" s="81">
        <v>5676</v>
      </c>
      <c r="J58" s="81">
        <v>396</v>
      </c>
      <c r="K58" s="81">
        <v>5280</v>
      </c>
      <c r="L58" s="82"/>
      <c r="M58" s="82"/>
      <c r="N58" s="83"/>
      <c r="O58" s="83"/>
      <c r="P58" s="85"/>
    </row>
    <row r="59" spans="1:16" s="23" customFormat="1" ht="14.25">
      <c r="A59" s="59" t="s">
        <v>180</v>
      </c>
      <c r="B59" s="50">
        <f t="shared" si="1"/>
        <v>1800</v>
      </c>
      <c r="C59" s="60"/>
      <c r="D59" s="60"/>
      <c r="E59" s="60"/>
      <c r="F59" s="60"/>
      <c r="G59" s="61"/>
      <c r="H59" s="61"/>
      <c r="I59" s="57">
        <v>1800</v>
      </c>
      <c r="J59" s="57"/>
      <c r="K59" s="57">
        <v>1800</v>
      </c>
      <c r="L59" s="58" t="s">
        <v>181</v>
      </c>
      <c r="M59" s="58" t="s">
        <v>182</v>
      </c>
      <c r="N59" s="83"/>
      <c r="O59" s="83"/>
      <c r="P59" s="85"/>
    </row>
    <row r="60" spans="1:16" s="23" customFormat="1" ht="14.25">
      <c r="A60" s="59" t="s">
        <v>183</v>
      </c>
      <c r="B60" s="50">
        <f t="shared" si="1"/>
        <v>396</v>
      </c>
      <c r="C60" s="60"/>
      <c r="D60" s="60"/>
      <c r="E60" s="60"/>
      <c r="F60" s="60"/>
      <c r="G60" s="61"/>
      <c r="H60" s="61"/>
      <c r="I60" s="57">
        <v>396</v>
      </c>
      <c r="J60" s="57"/>
      <c r="K60" s="57">
        <v>396</v>
      </c>
      <c r="L60" s="58" t="s">
        <v>184</v>
      </c>
      <c r="M60" s="58" t="s">
        <v>185</v>
      </c>
      <c r="N60" s="83"/>
      <c r="O60" s="83"/>
      <c r="P60" s="85"/>
    </row>
    <row r="61" spans="1:16" s="23" customFormat="1" ht="24">
      <c r="A61" s="59" t="s">
        <v>186</v>
      </c>
      <c r="B61" s="50">
        <f t="shared" si="1"/>
        <v>5364</v>
      </c>
      <c r="C61" s="54">
        <v>1667</v>
      </c>
      <c r="D61" s="55">
        <v>1884</v>
      </c>
      <c r="E61" s="54">
        <v>217</v>
      </c>
      <c r="F61" s="54"/>
      <c r="G61" s="55" t="s">
        <v>187</v>
      </c>
      <c r="H61" s="56" t="s">
        <v>188</v>
      </c>
      <c r="I61" s="57">
        <v>3480</v>
      </c>
      <c r="J61" s="57">
        <v>396</v>
      </c>
      <c r="K61" s="57">
        <v>3084</v>
      </c>
      <c r="L61" s="58" t="s">
        <v>189</v>
      </c>
      <c r="M61" s="58" t="s">
        <v>190</v>
      </c>
      <c r="N61" s="83"/>
      <c r="O61" s="83"/>
      <c r="P61" s="85"/>
    </row>
    <row r="62" spans="1:16" s="23" customFormat="1" ht="14.25">
      <c r="A62" s="59" t="s">
        <v>191</v>
      </c>
      <c r="B62" s="50">
        <f t="shared" si="1"/>
        <v>1524</v>
      </c>
      <c r="C62" s="60"/>
      <c r="D62" s="60"/>
      <c r="E62" s="60"/>
      <c r="F62" s="60"/>
      <c r="G62" s="61"/>
      <c r="H62" s="61"/>
      <c r="I62" s="57">
        <v>1524</v>
      </c>
      <c r="J62" s="57"/>
      <c r="K62" s="57">
        <v>1524</v>
      </c>
      <c r="L62" s="58" t="s">
        <v>192</v>
      </c>
      <c r="M62" s="58" t="s">
        <v>193</v>
      </c>
      <c r="N62" s="83"/>
      <c r="O62" s="83"/>
      <c r="P62" s="85"/>
    </row>
    <row r="63" spans="1:16" s="23" customFormat="1" ht="36">
      <c r="A63" s="59" t="s">
        <v>194</v>
      </c>
      <c r="B63" s="50">
        <f t="shared" si="1"/>
        <v>14760</v>
      </c>
      <c r="C63" s="54">
        <v>1403</v>
      </c>
      <c r="D63" s="55">
        <v>1588</v>
      </c>
      <c r="E63" s="54">
        <v>185</v>
      </c>
      <c r="F63" s="54"/>
      <c r="G63" s="55" t="s">
        <v>195</v>
      </c>
      <c r="H63" s="56" t="s">
        <v>196</v>
      </c>
      <c r="I63" s="57">
        <v>13172</v>
      </c>
      <c r="J63" s="57">
        <v>333</v>
      </c>
      <c r="K63" s="57">
        <v>12839</v>
      </c>
      <c r="L63" s="58" t="s">
        <v>197</v>
      </c>
      <c r="M63" s="58" t="s">
        <v>198</v>
      </c>
      <c r="N63" s="83"/>
      <c r="O63" s="83"/>
      <c r="P63" s="85"/>
    </row>
    <row r="64" spans="1:16" s="23" customFormat="1" ht="24">
      <c r="A64" s="59" t="s">
        <v>199</v>
      </c>
      <c r="B64" s="50">
        <f t="shared" si="1"/>
        <v>4380</v>
      </c>
      <c r="C64" s="54">
        <v>1403</v>
      </c>
      <c r="D64" s="55">
        <v>1587</v>
      </c>
      <c r="E64" s="54">
        <v>184</v>
      </c>
      <c r="F64" s="54"/>
      <c r="G64" s="55" t="s">
        <v>200</v>
      </c>
      <c r="H64" s="56" t="s">
        <v>201</v>
      </c>
      <c r="I64" s="57">
        <v>2793</v>
      </c>
      <c r="J64" s="57">
        <v>333</v>
      </c>
      <c r="K64" s="57">
        <v>2460</v>
      </c>
      <c r="L64" s="58" t="s">
        <v>202</v>
      </c>
      <c r="M64" s="58" t="s">
        <v>203</v>
      </c>
      <c r="N64" s="83"/>
      <c r="O64" s="83"/>
      <c r="P64" s="85"/>
    </row>
    <row r="65" spans="1:16" s="23" customFormat="1" ht="14.25">
      <c r="A65" s="49" t="s">
        <v>204</v>
      </c>
      <c r="B65" s="50">
        <f t="shared" si="1"/>
        <v>3780</v>
      </c>
      <c r="C65" s="51"/>
      <c r="D65" s="51"/>
      <c r="E65" s="51"/>
      <c r="F65" s="51"/>
      <c r="G65" s="52"/>
      <c r="H65" s="52"/>
      <c r="I65" s="81">
        <v>3780</v>
      </c>
      <c r="J65" s="81"/>
      <c r="K65" s="81">
        <v>3780</v>
      </c>
      <c r="L65" s="82"/>
      <c r="M65" s="82"/>
      <c r="N65" s="83"/>
      <c r="O65" s="83"/>
      <c r="P65" s="85"/>
    </row>
    <row r="66" spans="1:16" s="23" customFormat="1" ht="14.25">
      <c r="A66" s="59" t="s">
        <v>205</v>
      </c>
      <c r="B66" s="50">
        <f t="shared" si="1"/>
        <v>720</v>
      </c>
      <c r="C66" s="60"/>
      <c r="D66" s="60"/>
      <c r="E66" s="60"/>
      <c r="F66" s="60"/>
      <c r="G66" s="61"/>
      <c r="H66" s="61"/>
      <c r="I66" s="57">
        <v>720</v>
      </c>
      <c r="J66" s="57"/>
      <c r="K66" s="57">
        <v>720</v>
      </c>
      <c r="L66" s="58" t="s">
        <v>206</v>
      </c>
      <c r="M66" s="58" t="s">
        <v>207</v>
      </c>
      <c r="N66" s="83"/>
      <c r="O66" s="83"/>
      <c r="P66" s="85"/>
    </row>
    <row r="67" spans="1:16" s="23" customFormat="1" ht="36">
      <c r="A67" s="59" t="s">
        <v>208</v>
      </c>
      <c r="B67" s="50">
        <f t="shared" si="1"/>
        <v>1380</v>
      </c>
      <c r="C67" s="60"/>
      <c r="D67" s="60"/>
      <c r="E67" s="60"/>
      <c r="F67" s="60"/>
      <c r="G67" s="61"/>
      <c r="H67" s="61"/>
      <c r="I67" s="57">
        <v>1380</v>
      </c>
      <c r="J67" s="57"/>
      <c r="K67" s="57">
        <v>1380</v>
      </c>
      <c r="L67" s="58" t="s">
        <v>209</v>
      </c>
      <c r="M67" s="58" t="s">
        <v>210</v>
      </c>
      <c r="N67" s="83" t="s">
        <v>124</v>
      </c>
      <c r="O67" s="83"/>
      <c r="P67" s="85"/>
    </row>
    <row r="68" spans="1:16" s="23" customFormat="1" ht="36">
      <c r="A68" s="59" t="s">
        <v>211</v>
      </c>
      <c r="B68" s="50">
        <f t="shared" si="1"/>
        <v>1680</v>
      </c>
      <c r="C68" s="60"/>
      <c r="D68" s="60"/>
      <c r="E68" s="60"/>
      <c r="F68" s="60"/>
      <c r="G68" s="61"/>
      <c r="H68" s="61"/>
      <c r="I68" s="57">
        <v>1680</v>
      </c>
      <c r="J68" s="57"/>
      <c r="K68" s="57">
        <v>1680</v>
      </c>
      <c r="L68" s="58" t="s">
        <v>212</v>
      </c>
      <c r="M68" s="58" t="s">
        <v>213</v>
      </c>
      <c r="N68" s="83" t="s">
        <v>111</v>
      </c>
      <c r="O68" s="83"/>
      <c r="P68" s="85"/>
    </row>
    <row r="69" spans="1:16" s="23" customFormat="1" ht="96">
      <c r="A69" s="59" t="s">
        <v>214</v>
      </c>
      <c r="B69" s="50">
        <f t="shared" si="1"/>
        <v>2820</v>
      </c>
      <c r="C69" s="60"/>
      <c r="D69" s="60"/>
      <c r="E69" s="60"/>
      <c r="F69" s="60"/>
      <c r="G69" s="61"/>
      <c r="H69" s="61"/>
      <c r="I69" s="57">
        <v>2820</v>
      </c>
      <c r="J69" s="57"/>
      <c r="K69" s="57">
        <v>2820</v>
      </c>
      <c r="L69" s="58" t="s">
        <v>215</v>
      </c>
      <c r="M69" s="58" t="s">
        <v>216</v>
      </c>
      <c r="N69" s="83" t="s">
        <v>111</v>
      </c>
      <c r="O69" s="83"/>
      <c r="P69" s="85"/>
    </row>
    <row r="70" spans="1:16" s="23" customFormat="1" ht="36">
      <c r="A70" s="59" t="s">
        <v>217</v>
      </c>
      <c r="B70" s="50">
        <f t="shared" si="1"/>
        <v>1740</v>
      </c>
      <c r="C70" s="60"/>
      <c r="D70" s="60"/>
      <c r="E70" s="60"/>
      <c r="F70" s="60"/>
      <c r="G70" s="61"/>
      <c r="H70" s="61"/>
      <c r="I70" s="57">
        <v>1740</v>
      </c>
      <c r="J70" s="57"/>
      <c r="K70" s="57">
        <v>1740</v>
      </c>
      <c r="L70" s="58" t="s">
        <v>218</v>
      </c>
      <c r="M70" s="58" t="s">
        <v>219</v>
      </c>
      <c r="N70" s="83" t="s">
        <v>124</v>
      </c>
      <c r="O70" s="83"/>
      <c r="P70" s="85"/>
    </row>
    <row r="71" spans="1:16" s="23" customFormat="1" ht="36">
      <c r="A71" s="59" t="s">
        <v>220</v>
      </c>
      <c r="B71" s="50">
        <f t="shared" si="1"/>
        <v>1380</v>
      </c>
      <c r="C71" s="60"/>
      <c r="D71" s="60"/>
      <c r="E71" s="60"/>
      <c r="F71" s="60"/>
      <c r="G71" s="61"/>
      <c r="H71" s="61"/>
      <c r="I71" s="57">
        <v>1380</v>
      </c>
      <c r="J71" s="57"/>
      <c r="K71" s="57">
        <v>1380</v>
      </c>
      <c r="L71" s="58" t="s">
        <v>221</v>
      </c>
      <c r="M71" s="58" t="s">
        <v>222</v>
      </c>
      <c r="N71" s="83" t="s">
        <v>124</v>
      </c>
      <c r="O71" s="83"/>
      <c r="P71" s="85"/>
    </row>
    <row r="72" spans="1:16" s="23" customFormat="1" ht="24">
      <c r="A72" s="59" t="s">
        <v>223</v>
      </c>
      <c r="B72" s="50">
        <f t="shared" si="1"/>
        <v>3060</v>
      </c>
      <c r="C72" s="60"/>
      <c r="D72" s="60"/>
      <c r="E72" s="60"/>
      <c r="F72" s="60"/>
      <c r="G72" s="61"/>
      <c r="H72" s="61"/>
      <c r="I72" s="57">
        <v>3060</v>
      </c>
      <c r="J72" s="57"/>
      <c r="K72" s="57">
        <v>3060</v>
      </c>
      <c r="L72" s="58" t="s">
        <v>224</v>
      </c>
      <c r="M72" s="58" t="s">
        <v>225</v>
      </c>
      <c r="N72" s="83" t="s">
        <v>111</v>
      </c>
      <c r="O72" s="83"/>
      <c r="P72" s="85"/>
    </row>
    <row r="73" spans="1:16" s="23" customFormat="1" ht="36">
      <c r="A73" s="59" t="s">
        <v>226</v>
      </c>
      <c r="B73" s="50">
        <f t="shared" si="1"/>
        <v>1620</v>
      </c>
      <c r="C73" s="60"/>
      <c r="D73" s="60"/>
      <c r="E73" s="60"/>
      <c r="F73" s="60"/>
      <c r="G73" s="61"/>
      <c r="H73" s="61"/>
      <c r="I73" s="57">
        <v>1620</v>
      </c>
      <c r="J73" s="57"/>
      <c r="K73" s="57">
        <v>1620</v>
      </c>
      <c r="L73" s="58" t="s">
        <v>227</v>
      </c>
      <c r="M73" s="58" t="s">
        <v>228</v>
      </c>
      <c r="N73" s="83"/>
      <c r="O73" s="83"/>
      <c r="P73" s="85"/>
    </row>
    <row r="74" spans="1:16" s="23" customFormat="1" ht="48">
      <c r="A74" s="59" t="s">
        <v>229</v>
      </c>
      <c r="B74" s="50">
        <f t="shared" si="1"/>
        <v>2820</v>
      </c>
      <c r="C74" s="60"/>
      <c r="D74" s="60"/>
      <c r="E74" s="60"/>
      <c r="F74" s="60"/>
      <c r="G74" s="61"/>
      <c r="H74" s="61"/>
      <c r="I74" s="57">
        <v>2820</v>
      </c>
      <c r="J74" s="57"/>
      <c r="K74" s="57">
        <v>2820</v>
      </c>
      <c r="L74" s="58" t="s">
        <v>230</v>
      </c>
      <c r="M74" s="58" t="s">
        <v>231</v>
      </c>
      <c r="N74" s="83" t="s">
        <v>111</v>
      </c>
      <c r="O74" s="83"/>
      <c r="P74" s="85"/>
    </row>
    <row r="75" spans="1:16" s="23" customFormat="1" ht="14.25">
      <c r="A75" s="49" t="s">
        <v>232</v>
      </c>
      <c r="B75" s="50">
        <f t="shared" si="1"/>
        <v>1548</v>
      </c>
      <c r="C75" s="51"/>
      <c r="D75" s="51"/>
      <c r="E75" s="51"/>
      <c r="F75" s="51"/>
      <c r="G75" s="52"/>
      <c r="H75" s="52"/>
      <c r="I75" s="81">
        <v>1548</v>
      </c>
      <c r="J75" s="81"/>
      <c r="K75" s="81">
        <v>1548</v>
      </c>
      <c r="L75" s="82"/>
      <c r="M75" s="82"/>
      <c r="N75" s="90"/>
      <c r="O75" s="83"/>
      <c r="P75" s="85"/>
    </row>
    <row r="76" spans="1:16" s="23" customFormat="1" ht="14.25">
      <c r="A76" s="59" t="s">
        <v>233</v>
      </c>
      <c r="B76" s="50">
        <f t="shared" si="1"/>
        <v>1548</v>
      </c>
      <c r="C76" s="60"/>
      <c r="D76" s="60"/>
      <c r="E76" s="60"/>
      <c r="F76" s="60"/>
      <c r="G76" s="61"/>
      <c r="H76" s="61"/>
      <c r="I76" s="57">
        <v>1548</v>
      </c>
      <c r="J76" s="57"/>
      <c r="K76" s="57">
        <v>1548</v>
      </c>
      <c r="L76" s="58" t="s">
        <v>234</v>
      </c>
      <c r="M76" s="58" t="s">
        <v>235</v>
      </c>
      <c r="N76" s="83"/>
      <c r="O76" s="83"/>
      <c r="P76" s="85"/>
    </row>
    <row r="77" spans="1:16" s="23" customFormat="1" ht="24">
      <c r="A77" s="59" t="s">
        <v>236</v>
      </c>
      <c r="B77" s="50">
        <f t="shared" si="1"/>
        <v>7800</v>
      </c>
      <c r="C77" s="54">
        <v>350</v>
      </c>
      <c r="D77" s="55">
        <v>397</v>
      </c>
      <c r="E77" s="54">
        <v>47</v>
      </c>
      <c r="F77" s="54"/>
      <c r="G77" s="55" t="s">
        <v>237</v>
      </c>
      <c r="H77" s="56" t="s">
        <v>238</v>
      </c>
      <c r="I77" s="57">
        <v>7403</v>
      </c>
      <c r="J77" s="57">
        <v>83</v>
      </c>
      <c r="K77" s="57">
        <v>7320</v>
      </c>
      <c r="L77" s="58" t="s">
        <v>239</v>
      </c>
      <c r="M77" s="58" t="s">
        <v>240</v>
      </c>
      <c r="N77" s="83"/>
      <c r="O77" s="83"/>
      <c r="P77" s="85"/>
    </row>
    <row r="78" spans="1:16" s="23" customFormat="1" ht="14.25">
      <c r="A78" s="49" t="s">
        <v>241</v>
      </c>
      <c r="B78" s="50">
        <f t="shared" si="1"/>
        <v>1488</v>
      </c>
      <c r="C78" s="51"/>
      <c r="D78" s="51"/>
      <c r="E78" s="51"/>
      <c r="F78" s="51"/>
      <c r="G78" s="52"/>
      <c r="H78" s="52"/>
      <c r="I78" s="81">
        <v>1488</v>
      </c>
      <c r="J78" s="81"/>
      <c r="K78" s="81">
        <v>1488</v>
      </c>
      <c r="L78" s="82"/>
      <c r="M78" s="82"/>
      <c r="N78" s="90"/>
      <c r="O78" s="83"/>
      <c r="P78" s="85"/>
    </row>
    <row r="79" spans="1:16" s="23" customFormat="1" ht="24">
      <c r="A79" s="86" t="s">
        <v>242</v>
      </c>
      <c r="B79" s="50">
        <f t="shared" si="1"/>
        <v>1488</v>
      </c>
      <c r="C79" s="87"/>
      <c r="D79" s="87"/>
      <c r="E79" s="87"/>
      <c r="F79" s="87"/>
      <c r="G79" s="88"/>
      <c r="H79" s="88"/>
      <c r="I79" s="57">
        <v>1488</v>
      </c>
      <c r="J79" s="57"/>
      <c r="K79" s="57">
        <v>1488</v>
      </c>
      <c r="L79" s="58" t="s">
        <v>243</v>
      </c>
      <c r="M79" s="58" t="s">
        <v>244</v>
      </c>
      <c r="N79" s="83"/>
      <c r="O79" s="83"/>
      <c r="P79" s="85"/>
    </row>
    <row r="80" spans="1:16" s="23" customFormat="1" ht="14.25">
      <c r="A80" s="59" t="s">
        <v>245</v>
      </c>
      <c r="B80" s="50">
        <f t="shared" si="1"/>
        <v>492</v>
      </c>
      <c r="C80" s="60"/>
      <c r="D80" s="60"/>
      <c r="E80" s="60"/>
      <c r="F80" s="60"/>
      <c r="G80" s="61"/>
      <c r="H80" s="61"/>
      <c r="I80" s="57">
        <v>492</v>
      </c>
      <c r="J80" s="57"/>
      <c r="K80" s="57">
        <v>492</v>
      </c>
      <c r="L80" s="58" t="s">
        <v>246</v>
      </c>
      <c r="M80" s="58" t="s">
        <v>247</v>
      </c>
      <c r="N80" s="83"/>
      <c r="O80" s="83"/>
      <c r="P80" s="85"/>
    </row>
    <row r="81" spans="1:16" s="23" customFormat="1" ht="14.25">
      <c r="A81" s="59" t="s">
        <v>248</v>
      </c>
      <c r="B81" s="50">
        <f t="shared" si="1"/>
        <v>360</v>
      </c>
      <c r="C81" s="60"/>
      <c r="D81" s="60"/>
      <c r="E81" s="60"/>
      <c r="F81" s="60"/>
      <c r="G81" s="61"/>
      <c r="H81" s="61"/>
      <c r="I81" s="57">
        <v>360</v>
      </c>
      <c r="J81" s="57"/>
      <c r="K81" s="57">
        <v>360</v>
      </c>
      <c r="L81" s="58" t="s">
        <v>249</v>
      </c>
      <c r="M81" s="58" t="s">
        <v>250</v>
      </c>
      <c r="N81" s="83" t="s">
        <v>124</v>
      </c>
      <c r="O81" s="83"/>
      <c r="P81" s="85"/>
    </row>
    <row r="82" spans="1:16" s="23" customFormat="1" ht="14.25">
      <c r="A82" s="49" t="s">
        <v>251</v>
      </c>
      <c r="B82" s="50">
        <f t="shared" si="1"/>
        <v>360</v>
      </c>
      <c r="C82" s="51"/>
      <c r="D82" s="51"/>
      <c r="E82" s="51"/>
      <c r="F82" s="51"/>
      <c r="G82" s="52"/>
      <c r="H82" s="52"/>
      <c r="I82" s="81">
        <v>360</v>
      </c>
      <c r="J82" s="81"/>
      <c r="K82" s="81">
        <v>360</v>
      </c>
      <c r="L82" s="82"/>
      <c r="M82" s="82"/>
      <c r="N82" s="83"/>
      <c r="O82" s="83"/>
      <c r="P82" s="85"/>
    </row>
    <row r="83" spans="1:16" s="23" customFormat="1" ht="14.25">
      <c r="A83" s="59" t="s">
        <v>252</v>
      </c>
      <c r="B83" s="50">
        <f t="shared" si="1"/>
        <v>360</v>
      </c>
      <c r="C83" s="60"/>
      <c r="D83" s="60"/>
      <c r="E83" s="60"/>
      <c r="F83" s="60"/>
      <c r="G83" s="61"/>
      <c r="H83" s="61"/>
      <c r="I83" s="57">
        <v>360</v>
      </c>
      <c r="J83" s="57"/>
      <c r="K83" s="57">
        <v>360</v>
      </c>
      <c r="L83" s="58" t="s">
        <v>253</v>
      </c>
      <c r="M83" s="58" t="s">
        <v>254</v>
      </c>
      <c r="N83" s="83" t="s">
        <v>124</v>
      </c>
      <c r="O83" s="83"/>
      <c r="P83" s="85"/>
    </row>
    <row r="84" spans="1:16" s="23" customFormat="1" ht="24">
      <c r="A84" s="59" t="s">
        <v>255</v>
      </c>
      <c r="B84" s="50">
        <f t="shared" si="1"/>
        <v>840</v>
      </c>
      <c r="C84" s="60"/>
      <c r="D84" s="60"/>
      <c r="E84" s="60"/>
      <c r="F84" s="60"/>
      <c r="G84" s="61"/>
      <c r="H84" s="61"/>
      <c r="I84" s="57">
        <v>840</v>
      </c>
      <c r="J84" s="57"/>
      <c r="K84" s="57">
        <v>840</v>
      </c>
      <c r="L84" s="58" t="s">
        <v>256</v>
      </c>
      <c r="M84" s="58" t="s">
        <v>257</v>
      </c>
      <c r="N84" s="83" t="s">
        <v>124</v>
      </c>
      <c r="O84" s="83"/>
      <c r="P84" s="85"/>
    </row>
    <row r="85" spans="1:16" s="23" customFormat="1" ht="14.25">
      <c r="A85" s="59" t="s">
        <v>258</v>
      </c>
      <c r="B85" s="50">
        <f t="shared" si="1"/>
        <v>120</v>
      </c>
      <c r="C85" s="60"/>
      <c r="D85" s="60"/>
      <c r="E85" s="60"/>
      <c r="F85" s="60"/>
      <c r="G85" s="61"/>
      <c r="H85" s="61"/>
      <c r="I85" s="57">
        <v>120</v>
      </c>
      <c r="J85" s="57"/>
      <c r="K85" s="57">
        <v>120</v>
      </c>
      <c r="L85" s="58" t="s">
        <v>259</v>
      </c>
      <c r="M85" s="58" t="s">
        <v>260</v>
      </c>
      <c r="N85" s="83" t="s">
        <v>124</v>
      </c>
      <c r="O85" s="83"/>
      <c r="P85" s="85"/>
    </row>
    <row r="86" spans="1:16" s="23" customFormat="1" ht="14.25">
      <c r="A86" s="59" t="s">
        <v>261</v>
      </c>
      <c r="B86" s="50">
        <f t="shared" si="1"/>
        <v>360</v>
      </c>
      <c r="C86" s="60"/>
      <c r="D86" s="60"/>
      <c r="E86" s="60"/>
      <c r="F86" s="60"/>
      <c r="G86" s="61"/>
      <c r="H86" s="61"/>
      <c r="I86" s="57">
        <v>360</v>
      </c>
      <c r="J86" s="57"/>
      <c r="K86" s="57">
        <v>360</v>
      </c>
      <c r="L86" s="58" t="s">
        <v>262</v>
      </c>
      <c r="M86" s="58" t="s">
        <v>263</v>
      </c>
      <c r="N86" s="83" t="s">
        <v>124</v>
      </c>
      <c r="O86" s="83"/>
      <c r="P86" s="85"/>
    </row>
    <row r="87" spans="1:16" s="23" customFormat="1" ht="14.25">
      <c r="A87" s="59" t="s">
        <v>264</v>
      </c>
      <c r="B87" s="50">
        <f t="shared" si="1"/>
        <v>600</v>
      </c>
      <c r="C87" s="60"/>
      <c r="D87" s="60"/>
      <c r="E87" s="60"/>
      <c r="F87" s="60"/>
      <c r="G87" s="61"/>
      <c r="H87" s="61"/>
      <c r="I87" s="57">
        <v>600</v>
      </c>
      <c r="J87" s="57"/>
      <c r="K87" s="57">
        <v>600</v>
      </c>
      <c r="L87" s="58" t="s">
        <v>265</v>
      </c>
      <c r="M87" s="58" t="s">
        <v>266</v>
      </c>
      <c r="N87" s="83" t="s">
        <v>124</v>
      </c>
      <c r="O87" s="83"/>
      <c r="P87" s="85"/>
    </row>
    <row r="88" spans="1:16" s="23" customFormat="1" ht="14.25">
      <c r="A88" s="49" t="s">
        <v>267</v>
      </c>
      <c r="B88" s="50">
        <f t="shared" si="1"/>
        <v>1320</v>
      </c>
      <c r="C88" s="51"/>
      <c r="D88" s="51"/>
      <c r="E88" s="51"/>
      <c r="F88" s="51"/>
      <c r="G88" s="52"/>
      <c r="H88" s="52"/>
      <c r="I88" s="81">
        <v>1320</v>
      </c>
      <c r="J88" s="81"/>
      <c r="K88" s="81">
        <v>1320</v>
      </c>
      <c r="L88" s="82"/>
      <c r="M88" s="82"/>
      <c r="N88" s="83"/>
      <c r="O88" s="83"/>
      <c r="P88" s="85"/>
    </row>
    <row r="89" spans="1:16" s="23" customFormat="1" ht="14.25">
      <c r="A89" s="59" t="s">
        <v>268</v>
      </c>
      <c r="B89" s="50">
        <f aca="true" t="shared" si="2" ref="B89:B116">D89+I89</f>
        <v>444</v>
      </c>
      <c r="C89" s="60"/>
      <c r="D89" s="60"/>
      <c r="E89" s="60"/>
      <c r="F89" s="60"/>
      <c r="G89" s="61"/>
      <c r="H89" s="61"/>
      <c r="I89" s="57">
        <v>444</v>
      </c>
      <c r="J89" s="57"/>
      <c r="K89" s="57">
        <v>444</v>
      </c>
      <c r="L89" s="58" t="s">
        <v>269</v>
      </c>
      <c r="M89" s="58" t="s">
        <v>270</v>
      </c>
      <c r="N89" s="83" t="s">
        <v>124</v>
      </c>
      <c r="O89" s="83"/>
      <c r="P89" s="85"/>
    </row>
    <row r="90" spans="1:16" s="23" customFormat="1" ht="14.25">
      <c r="A90" s="59" t="s">
        <v>271</v>
      </c>
      <c r="B90" s="50">
        <f t="shared" si="2"/>
        <v>876</v>
      </c>
      <c r="C90" s="60"/>
      <c r="D90" s="60"/>
      <c r="E90" s="60"/>
      <c r="F90" s="60"/>
      <c r="G90" s="61"/>
      <c r="H90" s="61"/>
      <c r="I90" s="57">
        <v>876</v>
      </c>
      <c r="J90" s="57"/>
      <c r="K90" s="57">
        <v>876</v>
      </c>
      <c r="L90" s="58" t="s">
        <v>272</v>
      </c>
      <c r="M90" s="58" t="s">
        <v>273</v>
      </c>
      <c r="N90" s="83" t="s">
        <v>124</v>
      </c>
      <c r="O90" s="83"/>
      <c r="P90" s="85"/>
    </row>
    <row r="91" spans="1:16" s="23" customFormat="1" ht="36">
      <c r="A91" s="59" t="s">
        <v>274</v>
      </c>
      <c r="B91" s="50">
        <f t="shared" si="2"/>
        <v>864</v>
      </c>
      <c r="C91" s="60"/>
      <c r="D91" s="60"/>
      <c r="E91" s="60"/>
      <c r="F91" s="60"/>
      <c r="G91" s="61"/>
      <c r="H91" s="61"/>
      <c r="I91" s="57">
        <v>864</v>
      </c>
      <c r="J91" s="57"/>
      <c r="K91" s="57">
        <v>864</v>
      </c>
      <c r="L91" s="91" t="s">
        <v>275</v>
      </c>
      <c r="M91" s="58" t="s">
        <v>276</v>
      </c>
      <c r="N91" s="83" t="s">
        <v>111</v>
      </c>
      <c r="O91" s="83"/>
      <c r="P91" s="85"/>
    </row>
    <row r="92" spans="1:16" s="23" customFormat="1" ht="14.25">
      <c r="A92" s="59" t="s">
        <v>277</v>
      </c>
      <c r="B92" s="50">
        <f t="shared" si="2"/>
        <v>336</v>
      </c>
      <c r="C92" s="60"/>
      <c r="D92" s="60"/>
      <c r="E92" s="60"/>
      <c r="F92" s="60"/>
      <c r="G92" s="61"/>
      <c r="H92" s="61"/>
      <c r="I92" s="57">
        <v>336</v>
      </c>
      <c r="J92" s="57"/>
      <c r="K92" s="57">
        <v>336</v>
      </c>
      <c r="L92" s="58" t="s">
        <v>278</v>
      </c>
      <c r="M92" s="58" t="s">
        <v>279</v>
      </c>
      <c r="N92" s="83" t="s">
        <v>124</v>
      </c>
      <c r="O92" s="83"/>
      <c r="P92" s="85"/>
    </row>
    <row r="93" spans="1:16" s="23" customFormat="1" ht="24">
      <c r="A93" s="59" t="s">
        <v>280</v>
      </c>
      <c r="B93" s="50">
        <f t="shared" si="2"/>
        <v>864</v>
      </c>
      <c r="C93" s="60"/>
      <c r="D93" s="60"/>
      <c r="E93" s="60"/>
      <c r="F93" s="60"/>
      <c r="G93" s="61"/>
      <c r="H93" s="61"/>
      <c r="I93" s="57">
        <v>864</v>
      </c>
      <c r="J93" s="57"/>
      <c r="K93" s="57">
        <v>864</v>
      </c>
      <c r="L93" s="58" t="s">
        <v>281</v>
      </c>
      <c r="M93" s="58" t="s">
        <v>282</v>
      </c>
      <c r="N93" s="83" t="s">
        <v>124</v>
      </c>
      <c r="O93" s="83"/>
      <c r="P93" s="85"/>
    </row>
    <row r="94" spans="1:16" s="23" customFormat="1" ht="14.25">
      <c r="A94" s="59" t="s">
        <v>283</v>
      </c>
      <c r="B94" s="50">
        <f t="shared" si="2"/>
        <v>1404</v>
      </c>
      <c r="C94" s="60"/>
      <c r="D94" s="60"/>
      <c r="E94" s="60"/>
      <c r="F94" s="60"/>
      <c r="G94" s="61"/>
      <c r="H94" s="61"/>
      <c r="I94" s="57">
        <v>1404</v>
      </c>
      <c r="J94" s="57"/>
      <c r="K94" s="57">
        <v>1404</v>
      </c>
      <c r="L94" s="58" t="s">
        <v>284</v>
      </c>
      <c r="M94" s="58" t="s">
        <v>285</v>
      </c>
      <c r="N94" s="83" t="s">
        <v>124</v>
      </c>
      <c r="O94" s="83"/>
      <c r="P94" s="85"/>
    </row>
    <row r="95" spans="1:16" s="23" customFormat="1" ht="24">
      <c r="A95" s="59" t="s">
        <v>286</v>
      </c>
      <c r="B95" s="50">
        <f t="shared" si="2"/>
        <v>804</v>
      </c>
      <c r="C95" s="60"/>
      <c r="D95" s="60"/>
      <c r="E95" s="60"/>
      <c r="F95" s="60"/>
      <c r="G95" s="61"/>
      <c r="H95" s="61"/>
      <c r="I95" s="57">
        <v>804</v>
      </c>
      <c r="J95" s="57"/>
      <c r="K95" s="57">
        <v>804</v>
      </c>
      <c r="L95" s="58" t="s">
        <v>287</v>
      </c>
      <c r="M95" s="58" t="s">
        <v>288</v>
      </c>
      <c r="N95" s="83" t="s">
        <v>111</v>
      </c>
      <c r="O95" s="83"/>
      <c r="P95" s="85"/>
    </row>
    <row r="96" spans="1:16" s="23" customFormat="1" ht="14.25">
      <c r="A96" s="49" t="s">
        <v>289</v>
      </c>
      <c r="B96" s="50">
        <f t="shared" si="2"/>
        <v>2340</v>
      </c>
      <c r="C96" s="51"/>
      <c r="D96" s="51"/>
      <c r="E96" s="51"/>
      <c r="F96" s="51"/>
      <c r="G96" s="52"/>
      <c r="H96" s="52"/>
      <c r="I96" s="81">
        <v>2340</v>
      </c>
      <c r="J96" s="81"/>
      <c r="K96" s="81">
        <v>2340</v>
      </c>
      <c r="L96" s="82"/>
      <c r="M96" s="82"/>
      <c r="N96" s="83"/>
      <c r="O96" s="83"/>
      <c r="P96" s="85"/>
    </row>
    <row r="97" spans="1:16" s="23" customFormat="1" ht="24">
      <c r="A97" s="59" t="s">
        <v>290</v>
      </c>
      <c r="B97" s="50">
        <f t="shared" si="2"/>
        <v>2340</v>
      </c>
      <c r="C97" s="60"/>
      <c r="D97" s="60"/>
      <c r="E97" s="60"/>
      <c r="F97" s="60"/>
      <c r="G97" s="61"/>
      <c r="H97" s="61"/>
      <c r="I97" s="57">
        <v>2340</v>
      </c>
      <c r="J97" s="57"/>
      <c r="K97" s="57">
        <v>2340</v>
      </c>
      <c r="L97" s="58" t="s">
        <v>291</v>
      </c>
      <c r="M97" s="58" t="s">
        <v>292</v>
      </c>
      <c r="N97" s="83"/>
      <c r="O97" s="83"/>
      <c r="P97" s="85"/>
    </row>
    <row r="98" spans="1:16" s="23" customFormat="1" ht="14.25">
      <c r="A98" s="59" t="s">
        <v>293</v>
      </c>
      <c r="B98" s="50">
        <f t="shared" si="2"/>
        <v>696</v>
      </c>
      <c r="C98" s="60"/>
      <c r="D98" s="60"/>
      <c r="E98" s="60"/>
      <c r="F98" s="60"/>
      <c r="G98" s="61"/>
      <c r="H98" s="61"/>
      <c r="I98" s="57">
        <v>696</v>
      </c>
      <c r="J98" s="57"/>
      <c r="K98" s="57">
        <v>696</v>
      </c>
      <c r="L98" s="58" t="s">
        <v>294</v>
      </c>
      <c r="M98" s="58" t="s">
        <v>295</v>
      </c>
      <c r="N98" s="83"/>
      <c r="O98" s="83"/>
      <c r="P98" s="85"/>
    </row>
    <row r="99" spans="1:16" s="23" customFormat="1" ht="14.25">
      <c r="A99" s="59" t="s">
        <v>296</v>
      </c>
      <c r="B99" s="50">
        <f t="shared" si="2"/>
        <v>648</v>
      </c>
      <c r="C99" s="60"/>
      <c r="D99" s="60"/>
      <c r="E99" s="60"/>
      <c r="F99" s="60"/>
      <c r="G99" s="61"/>
      <c r="H99" s="61"/>
      <c r="I99" s="57">
        <v>648</v>
      </c>
      <c r="J99" s="57"/>
      <c r="K99" s="57">
        <v>648</v>
      </c>
      <c r="L99" s="58" t="s">
        <v>297</v>
      </c>
      <c r="M99" s="58" t="s">
        <v>298</v>
      </c>
      <c r="N99" s="83"/>
      <c r="O99" s="83"/>
      <c r="P99" s="85"/>
    </row>
    <row r="100" spans="1:16" s="23" customFormat="1" ht="14.25">
      <c r="A100" s="59" t="s">
        <v>299</v>
      </c>
      <c r="B100" s="50">
        <f t="shared" si="2"/>
        <v>780</v>
      </c>
      <c r="C100" s="60"/>
      <c r="D100" s="60"/>
      <c r="E100" s="60"/>
      <c r="F100" s="60"/>
      <c r="G100" s="61"/>
      <c r="H100" s="61"/>
      <c r="I100" s="57">
        <v>780</v>
      </c>
      <c r="J100" s="57"/>
      <c r="K100" s="57">
        <v>780</v>
      </c>
      <c r="L100" s="58" t="s">
        <v>300</v>
      </c>
      <c r="M100" s="58" t="s">
        <v>301</v>
      </c>
      <c r="N100" s="83"/>
      <c r="O100" s="83"/>
      <c r="P100" s="85"/>
    </row>
    <row r="101" spans="1:16" s="23" customFormat="1" ht="14.25">
      <c r="A101" s="59" t="s">
        <v>302</v>
      </c>
      <c r="B101" s="50">
        <f t="shared" si="2"/>
        <v>420</v>
      </c>
      <c r="C101" s="60"/>
      <c r="D101" s="60"/>
      <c r="E101" s="60"/>
      <c r="F101" s="60"/>
      <c r="G101" s="61"/>
      <c r="H101" s="61"/>
      <c r="I101" s="57">
        <v>420</v>
      </c>
      <c r="J101" s="57"/>
      <c r="K101" s="57">
        <v>420</v>
      </c>
      <c r="L101" s="58" t="s">
        <v>303</v>
      </c>
      <c r="M101" s="58" t="s">
        <v>304</v>
      </c>
      <c r="N101" s="83"/>
      <c r="O101" s="83"/>
      <c r="P101" s="85"/>
    </row>
    <row r="102" spans="1:16" s="23" customFormat="1" ht="14.25">
      <c r="A102" s="49" t="s">
        <v>305</v>
      </c>
      <c r="B102" s="50">
        <f t="shared" si="2"/>
        <v>6492</v>
      </c>
      <c r="C102" s="51"/>
      <c r="D102" s="51"/>
      <c r="E102" s="51"/>
      <c r="F102" s="51"/>
      <c r="G102" s="52"/>
      <c r="H102" s="52"/>
      <c r="I102" s="81">
        <v>6492</v>
      </c>
      <c r="J102" s="81"/>
      <c r="K102" s="81">
        <v>6492</v>
      </c>
      <c r="L102" s="82"/>
      <c r="M102" s="82"/>
      <c r="N102" s="83"/>
      <c r="O102" s="83"/>
      <c r="P102" s="85"/>
    </row>
    <row r="103" spans="1:16" s="23" customFormat="1" ht="36">
      <c r="A103" s="59" t="s">
        <v>306</v>
      </c>
      <c r="B103" s="50">
        <f t="shared" si="2"/>
        <v>3192</v>
      </c>
      <c r="C103" s="60"/>
      <c r="D103" s="60"/>
      <c r="E103" s="60"/>
      <c r="F103" s="60"/>
      <c r="G103" s="61"/>
      <c r="H103" s="61"/>
      <c r="I103" s="57">
        <v>3192</v>
      </c>
      <c r="J103" s="57"/>
      <c r="K103" s="57">
        <v>3192</v>
      </c>
      <c r="L103" s="58" t="s">
        <v>307</v>
      </c>
      <c r="M103" s="58" t="s">
        <v>308</v>
      </c>
      <c r="N103" s="83" t="s">
        <v>111</v>
      </c>
      <c r="O103" s="83"/>
      <c r="P103" s="85"/>
    </row>
    <row r="104" spans="1:16" s="23" customFormat="1" ht="14.25">
      <c r="A104" s="59" t="s">
        <v>309</v>
      </c>
      <c r="B104" s="50">
        <f t="shared" si="2"/>
        <v>3300</v>
      </c>
      <c r="C104" s="60"/>
      <c r="D104" s="60"/>
      <c r="E104" s="60"/>
      <c r="F104" s="60"/>
      <c r="G104" s="61"/>
      <c r="H104" s="61"/>
      <c r="I104" s="57">
        <v>3300</v>
      </c>
      <c r="J104" s="57"/>
      <c r="K104" s="57">
        <v>3300</v>
      </c>
      <c r="L104" s="58" t="s">
        <v>310</v>
      </c>
      <c r="M104" s="58" t="s">
        <v>311</v>
      </c>
      <c r="N104" s="83" t="s">
        <v>124</v>
      </c>
      <c r="O104" s="83"/>
      <c r="P104" s="85"/>
    </row>
    <row r="105" spans="1:16" s="23" customFormat="1" ht="24">
      <c r="A105" s="59" t="s">
        <v>312</v>
      </c>
      <c r="B105" s="50">
        <f t="shared" si="2"/>
        <v>3996</v>
      </c>
      <c r="C105" s="62">
        <v>1785</v>
      </c>
      <c r="D105" s="55">
        <v>1785</v>
      </c>
      <c r="E105" s="62"/>
      <c r="F105" s="62"/>
      <c r="G105" s="55" t="s">
        <v>313</v>
      </c>
      <c r="H105" s="89" t="s">
        <v>314</v>
      </c>
      <c r="I105" s="57">
        <v>2211</v>
      </c>
      <c r="J105" s="57">
        <v>375</v>
      </c>
      <c r="K105" s="57">
        <v>1836</v>
      </c>
      <c r="L105" s="58" t="s">
        <v>315</v>
      </c>
      <c r="M105" s="58" t="s">
        <v>316</v>
      </c>
      <c r="N105" s="83" t="s">
        <v>111</v>
      </c>
      <c r="O105" s="83"/>
      <c r="P105" s="85"/>
    </row>
    <row r="106" spans="1:16" s="23" customFormat="1" ht="48">
      <c r="A106" s="59" t="s">
        <v>317</v>
      </c>
      <c r="B106" s="50">
        <f t="shared" si="2"/>
        <v>3587</v>
      </c>
      <c r="C106" s="62">
        <v>2479</v>
      </c>
      <c r="D106" s="55">
        <v>2479</v>
      </c>
      <c r="E106" s="62"/>
      <c r="F106" s="62"/>
      <c r="G106" s="55" t="s">
        <v>318</v>
      </c>
      <c r="H106" s="56" t="s">
        <v>319</v>
      </c>
      <c r="I106" s="57">
        <v>1108</v>
      </c>
      <c r="J106" s="57">
        <v>520</v>
      </c>
      <c r="K106" s="57">
        <v>588</v>
      </c>
      <c r="L106" s="58" t="s">
        <v>320</v>
      </c>
      <c r="M106" s="58" t="s">
        <v>321</v>
      </c>
      <c r="N106" s="83" t="s">
        <v>111</v>
      </c>
      <c r="O106" s="83"/>
      <c r="P106" s="85"/>
    </row>
    <row r="107" spans="1:16" s="23" customFormat="1" ht="24">
      <c r="A107" s="59" t="s">
        <v>322</v>
      </c>
      <c r="B107" s="50">
        <f t="shared" si="2"/>
        <v>3515</v>
      </c>
      <c r="C107" s="62">
        <v>2825</v>
      </c>
      <c r="D107" s="55">
        <v>2825</v>
      </c>
      <c r="E107" s="62"/>
      <c r="F107" s="62"/>
      <c r="G107" s="55" t="s">
        <v>323</v>
      </c>
      <c r="H107" s="89" t="s">
        <v>324</v>
      </c>
      <c r="I107" s="57">
        <v>690</v>
      </c>
      <c r="J107" s="57">
        <v>594</v>
      </c>
      <c r="K107" s="57">
        <v>96</v>
      </c>
      <c r="L107" s="58" t="s">
        <v>325</v>
      </c>
      <c r="M107" s="58" t="s">
        <v>326</v>
      </c>
      <c r="N107" s="83" t="s">
        <v>111</v>
      </c>
      <c r="O107" s="83"/>
      <c r="P107" s="85"/>
    </row>
    <row r="108" spans="1:16" s="23" customFormat="1" ht="14.25">
      <c r="A108" s="49" t="s">
        <v>327</v>
      </c>
      <c r="B108" s="50">
        <f t="shared" si="2"/>
        <v>6540</v>
      </c>
      <c r="C108" s="51">
        <v>1842</v>
      </c>
      <c r="D108" s="51">
        <f>D109</f>
        <v>2082</v>
      </c>
      <c r="E108" s="51">
        <v>240</v>
      </c>
      <c r="F108" s="51"/>
      <c r="G108" s="52"/>
      <c r="H108" s="52"/>
      <c r="I108" s="81">
        <v>4458</v>
      </c>
      <c r="J108" s="81">
        <v>438</v>
      </c>
      <c r="K108" s="81">
        <v>4020</v>
      </c>
      <c r="L108" s="82"/>
      <c r="M108" s="82"/>
      <c r="N108" s="83"/>
      <c r="O108" s="83"/>
      <c r="P108" s="85"/>
    </row>
    <row r="109" spans="1:16" s="23" customFormat="1" ht="24">
      <c r="A109" s="59" t="s">
        <v>328</v>
      </c>
      <c r="B109" s="50">
        <f t="shared" si="2"/>
        <v>6540</v>
      </c>
      <c r="C109" s="54">
        <v>1842</v>
      </c>
      <c r="D109" s="55">
        <v>2082</v>
      </c>
      <c r="E109" s="54">
        <v>240</v>
      </c>
      <c r="F109" s="54"/>
      <c r="G109" s="55" t="s">
        <v>329</v>
      </c>
      <c r="H109" s="56" t="s">
        <v>330</v>
      </c>
      <c r="I109" s="57">
        <v>4458</v>
      </c>
      <c r="J109" s="57">
        <v>438</v>
      </c>
      <c r="K109" s="57">
        <v>4020</v>
      </c>
      <c r="L109" s="58" t="s">
        <v>331</v>
      </c>
      <c r="M109" s="58" t="s">
        <v>332</v>
      </c>
      <c r="N109" s="83"/>
      <c r="O109" s="83"/>
      <c r="P109" s="85"/>
    </row>
    <row r="110" spans="1:16" s="23" customFormat="1" ht="24">
      <c r="A110" s="59" t="s">
        <v>333</v>
      </c>
      <c r="B110" s="50">
        <f t="shared" si="2"/>
        <v>6443</v>
      </c>
      <c r="C110" s="54">
        <v>2106</v>
      </c>
      <c r="D110" s="55">
        <v>2379</v>
      </c>
      <c r="E110" s="54">
        <v>273</v>
      </c>
      <c r="F110" s="54"/>
      <c r="G110" s="55" t="s">
        <v>334</v>
      </c>
      <c r="H110" s="56" t="s">
        <v>335</v>
      </c>
      <c r="I110" s="57">
        <v>4064</v>
      </c>
      <c r="J110" s="57">
        <v>500</v>
      </c>
      <c r="K110" s="57">
        <v>3564</v>
      </c>
      <c r="L110" s="58" t="s">
        <v>336</v>
      </c>
      <c r="M110" s="58" t="s">
        <v>337</v>
      </c>
      <c r="N110" s="83"/>
      <c r="O110" s="83"/>
      <c r="P110" s="85"/>
    </row>
    <row r="111" spans="1:16" s="23" customFormat="1" ht="24">
      <c r="A111" s="59" t="s">
        <v>338</v>
      </c>
      <c r="B111" s="50">
        <f t="shared" si="2"/>
        <v>6421</v>
      </c>
      <c r="C111" s="54">
        <v>1316</v>
      </c>
      <c r="D111" s="55">
        <v>1488</v>
      </c>
      <c r="E111" s="54">
        <v>172</v>
      </c>
      <c r="F111" s="54"/>
      <c r="G111" s="55" t="s">
        <v>339</v>
      </c>
      <c r="H111" s="56" t="s">
        <v>340</v>
      </c>
      <c r="I111" s="57">
        <v>4933</v>
      </c>
      <c r="J111" s="57">
        <v>313</v>
      </c>
      <c r="K111" s="57">
        <v>4620</v>
      </c>
      <c r="L111" s="58" t="s">
        <v>341</v>
      </c>
      <c r="M111" s="58" t="s">
        <v>342</v>
      </c>
      <c r="N111" s="83"/>
      <c r="O111" s="83"/>
      <c r="P111" s="85"/>
    </row>
    <row r="112" spans="1:16" s="23" customFormat="1" ht="14.25">
      <c r="A112" s="49" t="s">
        <v>343</v>
      </c>
      <c r="B112" s="50">
        <f t="shared" si="2"/>
        <v>1296</v>
      </c>
      <c r="C112" s="51"/>
      <c r="D112" s="51"/>
      <c r="E112" s="51"/>
      <c r="F112" s="51"/>
      <c r="G112" s="52"/>
      <c r="H112" s="52"/>
      <c r="I112" s="81">
        <v>1296</v>
      </c>
      <c r="J112" s="81"/>
      <c r="K112" s="81">
        <v>1296</v>
      </c>
      <c r="L112" s="82"/>
      <c r="M112" s="82"/>
      <c r="N112" s="83"/>
      <c r="O112" s="83"/>
      <c r="P112" s="85"/>
    </row>
    <row r="113" spans="1:16" s="23" customFormat="1" ht="24">
      <c r="A113" s="59" t="s">
        <v>344</v>
      </c>
      <c r="B113" s="50">
        <f t="shared" si="2"/>
        <v>1296</v>
      </c>
      <c r="C113" s="60"/>
      <c r="D113" s="60"/>
      <c r="E113" s="60"/>
      <c r="F113" s="60"/>
      <c r="G113" s="61"/>
      <c r="H113" s="61"/>
      <c r="I113" s="57">
        <v>1296</v>
      </c>
      <c r="J113" s="57"/>
      <c r="K113" s="57">
        <v>1296</v>
      </c>
      <c r="L113" s="58" t="s">
        <v>345</v>
      </c>
      <c r="M113" s="58" t="s">
        <v>346</v>
      </c>
      <c r="N113" s="83" t="s">
        <v>111</v>
      </c>
      <c r="O113" s="83" t="s">
        <v>347</v>
      </c>
      <c r="P113" s="85"/>
    </row>
    <row r="114" spans="1:16" s="23" customFormat="1" ht="14.25">
      <c r="A114" s="49" t="s">
        <v>348</v>
      </c>
      <c r="B114" s="50">
        <f t="shared" si="2"/>
        <v>2256</v>
      </c>
      <c r="C114" s="51"/>
      <c r="D114" s="51"/>
      <c r="E114" s="51"/>
      <c r="F114" s="51"/>
      <c r="G114" s="52"/>
      <c r="H114" s="52"/>
      <c r="I114" s="81">
        <v>2256</v>
      </c>
      <c r="J114" s="81"/>
      <c r="K114" s="81">
        <v>2256</v>
      </c>
      <c r="L114" s="82"/>
      <c r="M114" s="82"/>
      <c r="N114" s="83"/>
      <c r="O114" s="83"/>
      <c r="P114" s="85"/>
    </row>
    <row r="115" spans="1:16" s="23" customFormat="1" ht="14.25">
      <c r="A115" s="59" t="s">
        <v>349</v>
      </c>
      <c r="B115" s="50">
        <f t="shared" si="2"/>
        <v>1224</v>
      </c>
      <c r="C115" s="60"/>
      <c r="D115" s="60"/>
      <c r="E115" s="60"/>
      <c r="F115" s="60"/>
      <c r="G115" s="61"/>
      <c r="H115" s="61"/>
      <c r="I115" s="57">
        <v>1224</v>
      </c>
      <c r="J115" s="57"/>
      <c r="K115" s="57">
        <v>1224</v>
      </c>
      <c r="L115" s="58" t="s">
        <v>350</v>
      </c>
      <c r="M115" s="58" t="s">
        <v>351</v>
      </c>
      <c r="N115" s="83" t="s">
        <v>111</v>
      </c>
      <c r="O115" s="83" t="s">
        <v>347</v>
      </c>
      <c r="P115" s="85"/>
    </row>
    <row r="116" spans="1:16" s="23" customFormat="1" ht="24">
      <c r="A116" s="59" t="s">
        <v>352</v>
      </c>
      <c r="B116" s="50">
        <f t="shared" si="2"/>
        <v>1032</v>
      </c>
      <c r="C116" s="60"/>
      <c r="D116" s="60"/>
      <c r="E116" s="60"/>
      <c r="F116" s="60"/>
      <c r="G116" s="61"/>
      <c r="H116" s="61"/>
      <c r="I116" s="57">
        <v>1032</v>
      </c>
      <c r="J116" s="57"/>
      <c r="K116" s="57">
        <v>1032</v>
      </c>
      <c r="L116" s="58" t="s">
        <v>353</v>
      </c>
      <c r="M116" s="58" t="s">
        <v>354</v>
      </c>
      <c r="N116" s="83"/>
      <c r="O116" s="83"/>
      <c r="P116" s="85"/>
    </row>
  </sheetData>
  <sheetProtection/>
  <mergeCells count="14">
    <mergeCell ref="A2:P2"/>
    <mergeCell ref="O3:P3"/>
    <mergeCell ref="C4:D4"/>
    <mergeCell ref="E4:F4"/>
    <mergeCell ref="I4:K4"/>
    <mergeCell ref="A4:A5"/>
    <mergeCell ref="B4:B5"/>
    <mergeCell ref="G4:G5"/>
    <mergeCell ref="H4:H5"/>
    <mergeCell ref="L4:L5"/>
    <mergeCell ref="M4:M5"/>
    <mergeCell ref="N4:N5"/>
    <mergeCell ref="O4:O5"/>
    <mergeCell ref="P4:P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SheetLayoutView="100" workbookViewId="0" topLeftCell="A19">
      <selection activeCell="A1" sqref="A1:IV65536"/>
    </sheetView>
  </sheetViews>
  <sheetFormatPr defaultColWidth="9.00390625" defaultRowHeight="14.25"/>
  <cols>
    <col min="1" max="1" width="11.875" style="1" customWidth="1"/>
    <col min="2" max="6" width="9.00390625" style="1" customWidth="1"/>
    <col min="7" max="7" width="9.875" style="1" customWidth="1"/>
    <col min="8" max="8" width="9.00390625" style="1" customWidth="1"/>
    <col min="9" max="9" width="16.125" style="1" customWidth="1"/>
    <col min="10" max="12" width="9.00390625" style="1" customWidth="1"/>
    <col min="13" max="13" width="13.625" style="1" customWidth="1"/>
    <col min="14" max="16384" width="9.00390625" style="1" customWidth="1"/>
  </cols>
  <sheetData>
    <row r="1" spans="1:13" s="1" customFormat="1" ht="18.75">
      <c r="A1" s="2" t="s">
        <v>355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5" customHeight="1">
      <c r="A2" s="5" t="s">
        <v>356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4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1" customHeight="1">
      <c r="A4" s="9" t="s">
        <v>3</v>
      </c>
      <c r="B4" s="10" t="s">
        <v>357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1" customFormat="1" ht="25.5" customHeight="1">
      <c r="A5" s="9"/>
      <c r="B5" s="10" t="s">
        <v>358</v>
      </c>
      <c r="C5" s="10"/>
      <c r="D5" s="10"/>
      <c r="E5" s="10"/>
      <c r="F5" s="10"/>
      <c r="G5" s="10"/>
      <c r="H5" s="10" t="s">
        <v>359</v>
      </c>
      <c r="I5" s="10"/>
      <c r="J5" s="10"/>
      <c r="K5" s="10"/>
      <c r="L5" s="10"/>
      <c r="M5" s="10" t="s">
        <v>360</v>
      </c>
    </row>
    <row r="6" spans="1:13" s="1" customFormat="1" ht="30.75" customHeight="1">
      <c r="A6" s="9"/>
      <c r="B6" s="10" t="s">
        <v>361</v>
      </c>
      <c r="C6" s="10"/>
      <c r="D6" s="10"/>
      <c r="E6" s="10" t="s">
        <v>362</v>
      </c>
      <c r="F6" s="10" t="s">
        <v>363</v>
      </c>
      <c r="G6" s="10" t="s">
        <v>364</v>
      </c>
      <c r="H6" s="10" t="s">
        <v>365</v>
      </c>
      <c r="I6" s="10"/>
      <c r="J6" s="10" t="s">
        <v>366</v>
      </c>
      <c r="K6" s="10" t="s">
        <v>367</v>
      </c>
      <c r="L6" s="10"/>
      <c r="M6" s="10" t="s">
        <v>368</v>
      </c>
    </row>
    <row r="7" spans="1:13" s="1" customFormat="1" ht="36" customHeight="1">
      <c r="A7" s="9"/>
      <c r="B7" s="10" t="s">
        <v>369</v>
      </c>
      <c r="C7" s="10"/>
      <c r="D7" s="10"/>
      <c r="E7" s="10" t="s">
        <v>370</v>
      </c>
      <c r="F7" s="10" t="s">
        <v>371</v>
      </c>
      <c r="G7" s="10" t="s">
        <v>372</v>
      </c>
      <c r="H7" s="10" t="s">
        <v>373</v>
      </c>
      <c r="I7" s="10" t="s">
        <v>374</v>
      </c>
      <c r="J7" s="10" t="s">
        <v>375</v>
      </c>
      <c r="K7" s="10" t="s">
        <v>376</v>
      </c>
      <c r="L7" s="10" t="s">
        <v>377</v>
      </c>
      <c r="M7" s="10" t="s">
        <v>378</v>
      </c>
    </row>
    <row r="8" spans="1:13" s="1" customFormat="1" ht="25.5" customHeight="1">
      <c r="A8" s="9"/>
      <c r="B8" s="10" t="s">
        <v>4</v>
      </c>
      <c r="C8" s="10" t="s">
        <v>379</v>
      </c>
      <c r="D8" s="10" t="s">
        <v>380</v>
      </c>
      <c r="E8" s="10"/>
      <c r="F8" s="10"/>
      <c r="G8" s="10"/>
      <c r="H8" s="10"/>
      <c r="I8" s="10"/>
      <c r="J8" s="10"/>
      <c r="K8" s="10"/>
      <c r="L8" s="10"/>
      <c r="M8" s="10"/>
    </row>
    <row r="9" spans="1:13" s="1" customFormat="1" ht="28.5" customHeight="1">
      <c r="A9" s="11" t="s">
        <v>4</v>
      </c>
      <c r="B9" s="12">
        <v>188.79</v>
      </c>
      <c r="C9" s="12">
        <v>47.2</v>
      </c>
      <c r="D9" s="12">
        <v>141.59</v>
      </c>
      <c r="E9" s="13"/>
      <c r="F9" s="13"/>
      <c r="G9" s="13"/>
      <c r="H9" s="13"/>
      <c r="I9" s="13"/>
      <c r="J9" s="13"/>
      <c r="K9" s="13"/>
      <c r="L9" s="13"/>
      <c r="M9" s="13"/>
    </row>
    <row r="10" spans="1:13" s="1" customFormat="1" ht="24.75">
      <c r="A10" s="14" t="s">
        <v>381</v>
      </c>
      <c r="B10" s="12">
        <v>69.65</v>
      </c>
      <c r="C10" s="12">
        <v>24.45</v>
      </c>
      <c r="D10" s="12">
        <v>45.2</v>
      </c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" customFormat="1" ht="24">
      <c r="A11" s="14" t="s">
        <v>23</v>
      </c>
      <c r="B11" s="12">
        <v>53.88</v>
      </c>
      <c r="C11" s="12">
        <v>23.05</v>
      </c>
      <c r="D11" s="12">
        <v>30.83</v>
      </c>
      <c r="E11" s="13"/>
      <c r="F11" s="13"/>
      <c r="G11" s="13"/>
      <c r="H11" s="13"/>
      <c r="I11" s="13"/>
      <c r="J11" s="13"/>
      <c r="K11" s="13"/>
      <c r="L11" s="13"/>
      <c r="M11" s="13"/>
    </row>
    <row r="12" spans="1:13" s="1" customFormat="1" ht="15.75">
      <c r="A12" s="15" t="s">
        <v>24</v>
      </c>
      <c r="B12" s="12">
        <v>14.82</v>
      </c>
      <c r="C12" s="12">
        <v>2.8</v>
      </c>
      <c r="D12" s="12">
        <v>12.02</v>
      </c>
      <c r="E12" s="13"/>
      <c r="F12" s="13"/>
      <c r="G12" s="13"/>
      <c r="H12" s="13"/>
      <c r="I12" s="13"/>
      <c r="J12" s="13"/>
      <c r="K12" s="13"/>
      <c r="L12" s="13"/>
      <c r="M12" s="13"/>
    </row>
    <row r="13" spans="1:13" s="1" customFormat="1" ht="40.5" customHeight="1">
      <c r="A13" s="16" t="s">
        <v>25</v>
      </c>
      <c r="B13" s="17">
        <v>5.5</v>
      </c>
      <c r="C13" s="17">
        <v>1.3</v>
      </c>
      <c r="D13" s="18">
        <v>4.2</v>
      </c>
      <c r="E13" s="17">
        <v>100</v>
      </c>
      <c r="F13" s="17" t="s">
        <v>382</v>
      </c>
      <c r="G13" s="17" t="s">
        <v>383</v>
      </c>
      <c r="H13" s="17" t="s">
        <v>384</v>
      </c>
      <c r="I13" s="17" t="s">
        <v>385</v>
      </c>
      <c r="J13" s="17" t="s">
        <v>386</v>
      </c>
      <c r="K13" s="17" t="s">
        <v>386</v>
      </c>
      <c r="L13" s="17" t="s">
        <v>387</v>
      </c>
      <c r="M13" s="17" t="s">
        <v>388</v>
      </c>
    </row>
    <row r="14" spans="1:13" s="1" customFormat="1" ht="39" customHeight="1">
      <c r="A14" s="16" t="s">
        <v>30</v>
      </c>
      <c r="B14" s="17">
        <v>0.55</v>
      </c>
      <c r="C14" s="17"/>
      <c r="D14" s="18">
        <v>0.55</v>
      </c>
      <c r="E14" s="17">
        <v>100</v>
      </c>
      <c r="F14" s="17" t="s">
        <v>382</v>
      </c>
      <c r="G14" s="17" t="s">
        <v>383</v>
      </c>
      <c r="H14" s="17" t="s">
        <v>384</v>
      </c>
      <c r="I14" s="17" t="s">
        <v>385</v>
      </c>
      <c r="J14" s="17" t="s">
        <v>386</v>
      </c>
      <c r="K14" s="17" t="s">
        <v>386</v>
      </c>
      <c r="L14" s="17" t="s">
        <v>387</v>
      </c>
      <c r="M14" s="17" t="s">
        <v>388</v>
      </c>
    </row>
    <row r="15" spans="1:13" s="1" customFormat="1" ht="24">
      <c r="A15" s="16" t="s">
        <v>33</v>
      </c>
      <c r="B15" s="17">
        <v>0.84</v>
      </c>
      <c r="C15" s="17"/>
      <c r="D15" s="18">
        <v>0.84</v>
      </c>
      <c r="E15" s="17">
        <v>100</v>
      </c>
      <c r="F15" s="17" t="s">
        <v>382</v>
      </c>
      <c r="G15" s="17" t="s">
        <v>383</v>
      </c>
      <c r="H15" s="17" t="s">
        <v>384</v>
      </c>
      <c r="I15" s="17" t="s">
        <v>385</v>
      </c>
      <c r="J15" s="17" t="s">
        <v>386</v>
      </c>
      <c r="K15" s="17" t="s">
        <v>386</v>
      </c>
      <c r="L15" s="17" t="s">
        <v>387</v>
      </c>
      <c r="M15" s="17" t="s">
        <v>388</v>
      </c>
    </row>
    <row r="16" spans="1:13" s="1" customFormat="1" ht="24">
      <c r="A16" s="16" t="s">
        <v>36</v>
      </c>
      <c r="B16" s="17">
        <v>7.4</v>
      </c>
      <c r="C16" s="17">
        <v>1.5</v>
      </c>
      <c r="D16" s="18">
        <v>5.9</v>
      </c>
      <c r="E16" s="17">
        <v>100</v>
      </c>
      <c r="F16" s="17" t="s">
        <v>382</v>
      </c>
      <c r="G16" s="17" t="s">
        <v>383</v>
      </c>
      <c r="H16" s="17" t="s">
        <v>384</v>
      </c>
      <c r="I16" s="17" t="s">
        <v>385</v>
      </c>
      <c r="J16" s="17" t="s">
        <v>386</v>
      </c>
      <c r="K16" s="17" t="s">
        <v>386</v>
      </c>
      <c r="L16" s="17" t="s">
        <v>387</v>
      </c>
      <c r="M16" s="17" t="s">
        <v>388</v>
      </c>
    </row>
    <row r="17" spans="1:13" s="1" customFormat="1" ht="24">
      <c r="A17" s="16" t="s">
        <v>41</v>
      </c>
      <c r="B17" s="17">
        <v>0.53</v>
      </c>
      <c r="C17" s="17"/>
      <c r="D17" s="18">
        <v>0.53</v>
      </c>
      <c r="E17" s="17">
        <v>100</v>
      </c>
      <c r="F17" s="17" t="s">
        <v>382</v>
      </c>
      <c r="G17" s="17" t="s">
        <v>383</v>
      </c>
      <c r="H17" s="17" t="s">
        <v>384</v>
      </c>
      <c r="I17" s="17" t="s">
        <v>385</v>
      </c>
      <c r="J17" s="17" t="s">
        <v>386</v>
      </c>
      <c r="K17" s="17" t="s">
        <v>386</v>
      </c>
      <c r="L17" s="17" t="s">
        <v>387</v>
      </c>
      <c r="M17" s="17" t="s">
        <v>388</v>
      </c>
    </row>
    <row r="18" spans="1:13" s="1" customFormat="1" ht="14.25">
      <c r="A18" s="15" t="s">
        <v>44</v>
      </c>
      <c r="B18" s="12">
        <f>SUM(B19:B20)</f>
        <v>1.45</v>
      </c>
      <c r="C18" s="12"/>
      <c r="D18" s="12">
        <f>SUM(D19:D20)</f>
        <v>1.45</v>
      </c>
      <c r="E18" s="17"/>
      <c r="F18" s="17"/>
      <c r="G18" s="17"/>
      <c r="H18" s="17"/>
      <c r="I18" s="17"/>
      <c r="J18" s="17"/>
      <c r="K18" s="17"/>
      <c r="L18" s="17"/>
      <c r="M18" s="17"/>
    </row>
    <row r="19" spans="1:13" s="1" customFormat="1" ht="24">
      <c r="A19" s="19" t="s">
        <v>45</v>
      </c>
      <c r="B19" s="17">
        <v>0.49</v>
      </c>
      <c r="C19" s="17"/>
      <c r="D19" s="18">
        <v>0.49</v>
      </c>
      <c r="E19" s="17">
        <v>100</v>
      </c>
      <c r="F19" s="17" t="s">
        <v>382</v>
      </c>
      <c r="G19" s="17" t="s">
        <v>383</v>
      </c>
      <c r="H19" s="17" t="s">
        <v>384</v>
      </c>
      <c r="I19" s="17" t="s">
        <v>385</v>
      </c>
      <c r="J19" s="17" t="s">
        <v>386</v>
      </c>
      <c r="K19" s="17" t="s">
        <v>386</v>
      </c>
      <c r="L19" s="17" t="s">
        <v>387</v>
      </c>
      <c r="M19" s="17" t="s">
        <v>388</v>
      </c>
    </row>
    <row r="20" spans="1:13" s="1" customFormat="1" ht="24">
      <c r="A20" s="19" t="s">
        <v>48</v>
      </c>
      <c r="B20" s="17">
        <v>0.96</v>
      </c>
      <c r="C20" s="17"/>
      <c r="D20" s="18">
        <v>0.96</v>
      </c>
      <c r="E20" s="17">
        <v>100</v>
      </c>
      <c r="F20" s="17" t="s">
        <v>382</v>
      </c>
      <c r="G20" s="17" t="s">
        <v>383</v>
      </c>
      <c r="H20" s="17" t="s">
        <v>384</v>
      </c>
      <c r="I20" s="17" t="s">
        <v>385</v>
      </c>
      <c r="J20" s="17" t="s">
        <v>386</v>
      </c>
      <c r="K20" s="17" t="s">
        <v>386</v>
      </c>
      <c r="L20" s="17" t="s">
        <v>387</v>
      </c>
      <c r="M20" s="17" t="s">
        <v>388</v>
      </c>
    </row>
    <row r="21" spans="1:13" s="1" customFormat="1" ht="24">
      <c r="A21" s="19" t="s">
        <v>51</v>
      </c>
      <c r="B21" s="17">
        <v>0.68</v>
      </c>
      <c r="C21" s="17"/>
      <c r="D21" s="18">
        <v>0.68</v>
      </c>
      <c r="E21" s="17">
        <v>100</v>
      </c>
      <c r="F21" s="17" t="s">
        <v>382</v>
      </c>
      <c r="G21" s="17" t="s">
        <v>383</v>
      </c>
      <c r="H21" s="17" t="s">
        <v>384</v>
      </c>
      <c r="I21" s="17" t="s">
        <v>385</v>
      </c>
      <c r="J21" s="17" t="s">
        <v>386</v>
      </c>
      <c r="K21" s="17" t="s">
        <v>386</v>
      </c>
      <c r="L21" s="17" t="s">
        <v>387</v>
      </c>
      <c r="M21" s="17" t="s">
        <v>388</v>
      </c>
    </row>
    <row r="22" spans="1:13" s="1" customFormat="1" ht="24">
      <c r="A22" s="19" t="s">
        <v>54</v>
      </c>
      <c r="B22" s="17">
        <v>0.8</v>
      </c>
      <c r="C22" s="17"/>
      <c r="D22" s="18">
        <v>0.8</v>
      </c>
      <c r="E22" s="17">
        <v>100</v>
      </c>
      <c r="F22" s="17" t="s">
        <v>382</v>
      </c>
      <c r="G22" s="17" t="s">
        <v>383</v>
      </c>
      <c r="H22" s="17" t="s">
        <v>384</v>
      </c>
      <c r="I22" s="17" t="s">
        <v>385</v>
      </c>
      <c r="J22" s="17" t="s">
        <v>386</v>
      </c>
      <c r="K22" s="17" t="s">
        <v>386</v>
      </c>
      <c r="L22" s="17" t="s">
        <v>387</v>
      </c>
      <c r="M22" s="17" t="s">
        <v>388</v>
      </c>
    </row>
    <row r="23" spans="1:13" s="1" customFormat="1" ht="14.25">
      <c r="A23" s="15" t="s">
        <v>57</v>
      </c>
      <c r="B23" s="12">
        <v>0.5</v>
      </c>
      <c r="C23" s="17"/>
      <c r="D23" s="12">
        <v>0.5</v>
      </c>
      <c r="E23" s="17"/>
      <c r="F23" s="17"/>
      <c r="G23" s="17"/>
      <c r="H23" s="17"/>
      <c r="I23" s="17"/>
      <c r="J23" s="17"/>
      <c r="K23" s="17"/>
      <c r="L23" s="17"/>
      <c r="M23" s="17"/>
    </row>
    <row r="24" spans="1:13" s="1" customFormat="1" ht="24">
      <c r="A24" s="19" t="s">
        <v>58</v>
      </c>
      <c r="B24" s="17">
        <v>0.5</v>
      </c>
      <c r="C24" s="17"/>
      <c r="D24" s="18">
        <v>0.5</v>
      </c>
      <c r="E24" s="17">
        <v>100</v>
      </c>
      <c r="F24" s="17" t="s">
        <v>382</v>
      </c>
      <c r="G24" s="17" t="s">
        <v>383</v>
      </c>
      <c r="H24" s="17" t="s">
        <v>384</v>
      </c>
      <c r="I24" s="17" t="s">
        <v>385</v>
      </c>
      <c r="J24" s="17" t="s">
        <v>386</v>
      </c>
      <c r="K24" s="17" t="s">
        <v>386</v>
      </c>
      <c r="L24" s="17" t="s">
        <v>387</v>
      </c>
      <c r="M24" s="17" t="s">
        <v>388</v>
      </c>
    </row>
    <row r="25" spans="1:13" s="1" customFormat="1" ht="13.5">
      <c r="A25" s="15" t="s">
        <v>61</v>
      </c>
      <c r="B25" s="20">
        <v>0.8</v>
      </c>
      <c r="C25" s="17"/>
      <c r="D25" s="20">
        <v>0.8</v>
      </c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" customFormat="1" ht="24">
      <c r="A26" s="19" t="s">
        <v>62</v>
      </c>
      <c r="B26" s="17">
        <v>0.8</v>
      </c>
      <c r="C26" s="17"/>
      <c r="D26" s="18">
        <v>0.8</v>
      </c>
      <c r="E26" s="17">
        <v>100</v>
      </c>
      <c r="F26" s="17" t="s">
        <v>382</v>
      </c>
      <c r="G26" s="17" t="s">
        <v>383</v>
      </c>
      <c r="H26" s="17" t="s">
        <v>384</v>
      </c>
      <c r="I26" s="17" t="s">
        <v>385</v>
      </c>
      <c r="J26" s="17" t="s">
        <v>386</v>
      </c>
      <c r="K26" s="17" t="s">
        <v>386</v>
      </c>
      <c r="L26" s="17" t="s">
        <v>387</v>
      </c>
      <c r="M26" s="17" t="s">
        <v>388</v>
      </c>
    </row>
    <row r="27" spans="1:13" s="1" customFormat="1" ht="13.5">
      <c r="A27" s="15" t="s">
        <v>66</v>
      </c>
      <c r="B27" s="20">
        <f>SUM(B28:B29)</f>
        <v>3.37</v>
      </c>
      <c r="C27" s="20"/>
      <c r="D27" s="20">
        <f>SUM(D28:D29)</f>
        <v>3.37</v>
      </c>
      <c r="E27" s="17"/>
      <c r="F27" s="17"/>
      <c r="G27" s="17"/>
      <c r="H27" s="17"/>
      <c r="I27" s="17"/>
      <c r="J27" s="17"/>
      <c r="K27" s="17"/>
      <c r="L27" s="17"/>
      <c r="M27" s="17"/>
    </row>
    <row r="28" spans="1:13" s="1" customFormat="1" ht="24">
      <c r="A28" s="19" t="s">
        <v>67</v>
      </c>
      <c r="B28" s="17">
        <v>2.33</v>
      </c>
      <c r="C28" s="17"/>
      <c r="D28" s="18">
        <v>2.33</v>
      </c>
      <c r="E28" s="17">
        <v>100</v>
      </c>
      <c r="F28" s="17" t="s">
        <v>382</v>
      </c>
      <c r="G28" s="17" t="s">
        <v>383</v>
      </c>
      <c r="H28" s="17" t="s">
        <v>384</v>
      </c>
      <c r="I28" s="17" t="s">
        <v>385</v>
      </c>
      <c r="J28" s="17" t="s">
        <v>386</v>
      </c>
      <c r="K28" s="17" t="s">
        <v>386</v>
      </c>
      <c r="L28" s="17" t="s">
        <v>387</v>
      </c>
      <c r="M28" s="17" t="s">
        <v>388</v>
      </c>
    </row>
    <row r="29" spans="1:13" s="1" customFormat="1" ht="24">
      <c r="A29" s="19" t="s">
        <v>70</v>
      </c>
      <c r="B29" s="17">
        <v>1.04</v>
      </c>
      <c r="C29" s="17"/>
      <c r="D29" s="18">
        <v>1.04</v>
      </c>
      <c r="E29" s="17">
        <v>100</v>
      </c>
      <c r="F29" s="17" t="s">
        <v>382</v>
      </c>
      <c r="G29" s="17" t="s">
        <v>383</v>
      </c>
      <c r="H29" s="17" t="s">
        <v>384</v>
      </c>
      <c r="I29" s="17" t="s">
        <v>385</v>
      </c>
      <c r="J29" s="17" t="s">
        <v>386</v>
      </c>
      <c r="K29" s="17" t="s">
        <v>386</v>
      </c>
      <c r="L29" s="17" t="s">
        <v>387</v>
      </c>
      <c r="M29" s="17" t="s">
        <v>388</v>
      </c>
    </row>
    <row r="30" spans="1:13" s="1" customFormat="1" ht="24">
      <c r="A30" s="19" t="s">
        <v>73</v>
      </c>
      <c r="B30" s="17">
        <v>1.79</v>
      </c>
      <c r="C30" s="17"/>
      <c r="D30" s="18">
        <v>1.79</v>
      </c>
      <c r="E30" s="17">
        <v>100</v>
      </c>
      <c r="F30" s="17" t="s">
        <v>382</v>
      </c>
      <c r="G30" s="17" t="s">
        <v>383</v>
      </c>
      <c r="H30" s="17" t="s">
        <v>384</v>
      </c>
      <c r="I30" s="17" t="s">
        <v>385</v>
      </c>
      <c r="J30" s="17" t="s">
        <v>386</v>
      </c>
      <c r="K30" s="17" t="s">
        <v>386</v>
      </c>
      <c r="L30" s="17" t="s">
        <v>387</v>
      </c>
      <c r="M30" s="17" t="s">
        <v>388</v>
      </c>
    </row>
    <row r="31" spans="1:13" s="1" customFormat="1" ht="24">
      <c r="A31" s="19" t="s">
        <v>76</v>
      </c>
      <c r="B31" s="17">
        <v>0.37</v>
      </c>
      <c r="C31" s="17"/>
      <c r="D31" s="18">
        <v>0.37</v>
      </c>
      <c r="E31" s="17">
        <v>100</v>
      </c>
      <c r="F31" s="17" t="s">
        <v>382</v>
      </c>
      <c r="G31" s="17" t="s">
        <v>383</v>
      </c>
      <c r="H31" s="17" t="s">
        <v>384</v>
      </c>
      <c r="I31" s="17" t="s">
        <v>385</v>
      </c>
      <c r="J31" s="17" t="s">
        <v>386</v>
      </c>
      <c r="K31" s="17" t="s">
        <v>386</v>
      </c>
      <c r="L31" s="17" t="s">
        <v>387</v>
      </c>
      <c r="M31" s="17" t="s">
        <v>388</v>
      </c>
    </row>
    <row r="32" spans="1:13" s="1" customFormat="1" ht="24">
      <c r="A32" s="19" t="s">
        <v>79</v>
      </c>
      <c r="B32" s="17">
        <v>1.42</v>
      </c>
      <c r="C32" s="17"/>
      <c r="D32" s="18">
        <v>1.42</v>
      </c>
      <c r="E32" s="17">
        <v>100</v>
      </c>
      <c r="F32" s="17" t="s">
        <v>382</v>
      </c>
      <c r="G32" s="17" t="s">
        <v>383</v>
      </c>
      <c r="H32" s="17" t="s">
        <v>384</v>
      </c>
      <c r="I32" s="17" t="s">
        <v>385</v>
      </c>
      <c r="J32" s="17" t="s">
        <v>386</v>
      </c>
      <c r="K32" s="17" t="s">
        <v>386</v>
      </c>
      <c r="L32" s="17" t="s">
        <v>387</v>
      </c>
      <c r="M32" s="17" t="s">
        <v>388</v>
      </c>
    </row>
    <row r="33" spans="1:13" s="1" customFormat="1" ht="24">
      <c r="A33" s="19" t="s">
        <v>82</v>
      </c>
      <c r="B33" s="17">
        <v>1.4</v>
      </c>
      <c r="C33" s="17"/>
      <c r="D33" s="18">
        <v>1.4</v>
      </c>
      <c r="E33" s="17">
        <v>100</v>
      </c>
      <c r="F33" s="17" t="s">
        <v>382</v>
      </c>
      <c r="G33" s="17" t="s">
        <v>383</v>
      </c>
      <c r="H33" s="17" t="s">
        <v>384</v>
      </c>
      <c r="I33" s="17" t="s">
        <v>385</v>
      </c>
      <c r="J33" s="17" t="s">
        <v>386</v>
      </c>
      <c r="K33" s="17" t="s">
        <v>386</v>
      </c>
      <c r="L33" s="17" t="s">
        <v>387</v>
      </c>
      <c r="M33" s="17" t="s">
        <v>388</v>
      </c>
    </row>
    <row r="34" spans="1:13" s="1" customFormat="1" ht="13.5">
      <c r="A34" s="15" t="s">
        <v>85</v>
      </c>
      <c r="B34" s="20">
        <f>SUM(B35:B37)</f>
        <v>4.28</v>
      </c>
      <c r="C34" s="20"/>
      <c r="D34" s="20">
        <f>SUM(D35:D37)</f>
        <v>4.28</v>
      </c>
      <c r="E34" s="17"/>
      <c r="F34" s="17"/>
      <c r="G34" s="17"/>
      <c r="H34" s="17"/>
      <c r="I34" s="17"/>
      <c r="J34" s="17"/>
      <c r="K34" s="17"/>
      <c r="L34" s="17"/>
      <c r="M34" s="17"/>
    </row>
    <row r="35" spans="1:13" s="1" customFormat="1" ht="24">
      <c r="A35" s="19" t="s">
        <v>86</v>
      </c>
      <c r="B35" s="17">
        <v>1.35</v>
      </c>
      <c r="C35" s="17"/>
      <c r="D35" s="18">
        <v>1.35</v>
      </c>
      <c r="E35" s="17">
        <v>100</v>
      </c>
      <c r="F35" s="17" t="s">
        <v>382</v>
      </c>
      <c r="G35" s="17" t="s">
        <v>383</v>
      </c>
      <c r="H35" s="17" t="s">
        <v>384</v>
      </c>
      <c r="I35" s="17" t="s">
        <v>385</v>
      </c>
      <c r="J35" s="17" t="s">
        <v>386</v>
      </c>
      <c r="K35" s="17" t="s">
        <v>386</v>
      </c>
      <c r="L35" s="17" t="s">
        <v>387</v>
      </c>
      <c r="M35" s="17" t="s">
        <v>388</v>
      </c>
    </row>
    <row r="36" spans="1:13" s="1" customFormat="1" ht="24">
      <c r="A36" s="19" t="s">
        <v>89</v>
      </c>
      <c r="B36" s="17">
        <v>0.51</v>
      </c>
      <c r="C36" s="17"/>
      <c r="D36" s="18">
        <v>0.51</v>
      </c>
      <c r="E36" s="17">
        <v>100</v>
      </c>
      <c r="F36" s="17" t="s">
        <v>382</v>
      </c>
      <c r="G36" s="17" t="s">
        <v>383</v>
      </c>
      <c r="H36" s="17" t="s">
        <v>384</v>
      </c>
      <c r="I36" s="17" t="s">
        <v>385</v>
      </c>
      <c r="J36" s="17" t="s">
        <v>386</v>
      </c>
      <c r="K36" s="17" t="s">
        <v>386</v>
      </c>
      <c r="L36" s="17" t="s">
        <v>387</v>
      </c>
      <c r="M36" s="17" t="s">
        <v>388</v>
      </c>
    </row>
    <row r="37" spans="1:13" s="1" customFormat="1" ht="24">
      <c r="A37" s="19" t="s">
        <v>92</v>
      </c>
      <c r="B37" s="17">
        <v>2.42</v>
      </c>
      <c r="C37" s="17"/>
      <c r="D37" s="18">
        <v>2.42</v>
      </c>
      <c r="E37" s="17">
        <v>100</v>
      </c>
      <c r="F37" s="17" t="s">
        <v>382</v>
      </c>
      <c r="G37" s="17" t="s">
        <v>383</v>
      </c>
      <c r="H37" s="17" t="s">
        <v>384</v>
      </c>
      <c r="I37" s="17" t="s">
        <v>385</v>
      </c>
      <c r="J37" s="17" t="s">
        <v>386</v>
      </c>
      <c r="K37" s="17" t="s">
        <v>386</v>
      </c>
      <c r="L37" s="17" t="s">
        <v>387</v>
      </c>
      <c r="M37" s="17" t="s">
        <v>388</v>
      </c>
    </row>
    <row r="38" spans="1:13" s="1" customFormat="1" ht="24">
      <c r="A38" s="19" t="s">
        <v>95</v>
      </c>
      <c r="B38" s="21">
        <v>6</v>
      </c>
      <c r="C38" s="21">
        <v>1.3</v>
      </c>
      <c r="D38" s="18">
        <v>4.7</v>
      </c>
      <c r="E38" s="17">
        <v>100</v>
      </c>
      <c r="F38" s="17" t="s">
        <v>382</v>
      </c>
      <c r="G38" s="17" t="s">
        <v>383</v>
      </c>
      <c r="H38" s="17" t="s">
        <v>384</v>
      </c>
      <c r="I38" s="17" t="s">
        <v>385</v>
      </c>
      <c r="J38" s="17" t="s">
        <v>386</v>
      </c>
      <c r="K38" s="17" t="s">
        <v>386</v>
      </c>
      <c r="L38" s="17" t="s">
        <v>387</v>
      </c>
      <c r="M38" s="17" t="s">
        <v>388</v>
      </c>
    </row>
    <row r="39" spans="1:13" s="1" customFormat="1" ht="24">
      <c r="A39" s="19" t="s">
        <v>100</v>
      </c>
      <c r="B39" s="17">
        <v>4.15</v>
      </c>
      <c r="C39" s="17">
        <v>2.6</v>
      </c>
      <c r="D39" s="18">
        <v>1.55</v>
      </c>
      <c r="E39" s="17">
        <v>100</v>
      </c>
      <c r="F39" s="17" t="s">
        <v>382</v>
      </c>
      <c r="G39" s="17" t="s">
        <v>383</v>
      </c>
      <c r="H39" s="17" t="s">
        <v>384</v>
      </c>
      <c r="I39" s="17" t="s">
        <v>385</v>
      </c>
      <c r="J39" s="17" t="s">
        <v>386</v>
      </c>
      <c r="K39" s="17" t="s">
        <v>386</v>
      </c>
      <c r="L39" s="17" t="s">
        <v>387</v>
      </c>
      <c r="M39" s="17" t="s">
        <v>388</v>
      </c>
    </row>
    <row r="40" spans="1:13" s="1" customFormat="1" ht="24">
      <c r="A40" s="19" t="s">
        <v>105</v>
      </c>
      <c r="B40" s="17">
        <v>2.12</v>
      </c>
      <c r="C40" s="17"/>
      <c r="D40" s="18">
        <v>2.12</v>
      </c>
      <c r="E40" s="17">
        <v>100</v>
      </c>
      <c r="F40" s="17" t="s">
        <v>382</v>
      </c>
      <c r="G40" s="17" t="s">
        <v>383</v>
      </c>
      <c r="H40" s="17" t="s">
        <v>384</v>
      </c>
      <c r="I40" s="17" t="s">
        <v>385</v>
      </c>
      <c r="J40" s="17" t="s">
        <v>386</v>
      </c>
      <c r="K40" s="17" t="s">
        <v>386</v>
      </c>
      <c r="L40" s="17" t="s">
        <v>387</v>
      </c>
      <c r="M40" s="17" t="s">
        <v>388</v>
      </c>
    </row>
    <row r="41" spans="1:13" s="1" customFormat="1" ht="24">
      <c r="A41" s="19" t="s">
        <v>108</v>
      </c>
      <c r="B41" s="17">
        <v>1.77</v>
      </c>
      <c r="C41" s="17"/>
      <c r="D41" s="18">
        <v>1.77</v>
      </c>
      <c r="E41" s="17">
        <v>100</v>
      </c>
      <c r="F41" s="17" t="s">
        <v>382</v>
      </c>
      <c r="G41" s="17" t="s">
        <v>383</v>
      </c>
      <c r="H41" s="17" t="s">
        <v>384</v>
      </c>
      <c r="I41" s="17" t="s">
        <v>385</v>
      </c>
      <c r="J41" s="17" t="s">
        <v>386</v>
      </c>
      <c r="K41" s="17" t="s">
        <v>386</v>
      </c>
      <c r="L41" s="17" t="s">
        <v>387</v>
      </c>
      <c r="M41" s="17" t="s">
        <v>388</v>
      </c>
    </row>
    <row r="42" spans="1:13" s="1" customFormat="1" ht="24">
      <c r="A42" s="19" t="s">
        <v>112</v>
      </c>
      <c r="B42" s="17">
        <v>1.31</v>
      </c>
      <c r="C42" s="17"/>
      <c r="D42" s="18">
        <v>1.31</v>
      </c>
      <c r="E42" s="17">
        <v>100</v>
      </c>
      <c r="F42" s="17" t="s">
        <v>382</v>
      </c>
      <c r="G42" s="17" t="s">
        <v>383</v>
      </c>
      <c r="H42" s="17" t="s">
        <v>384</v>
      </c>
      <c r="I42" s="17" t="s">
        <v>385</v>
      </c>
      <c r="J42" s="17" t="s">
        <v>386</v>
      </c>
      <c r="K42" s="17" t="s">
        <v>386</v>
      </c>
      <c r="L42" s="17" t="s">
        <v>387</v>
      </c>
      <c r="M42" s="17" t="s">
        <v>388</v>
      </c>
    </row>
    <row r="43" spans="1:13" s="1" customFormat="1" ht="24">
      <c r="A43" s="19" t="s">
        <v>115</v>
      </c>
      <c r="B43" s="17">
        <v>1.73</v>
      </c>
      <c r="C43" s="17"/>
      <c r="D43" s="18">
        <v>1.73</v>
      </c>
      <c r="E43" s="17">
        <v>100</v>
      </c>
      <c r="F43" s="17" t="s">
        <v>382</v>
      </c>
      <c r="G43" s="17" t="s">
        <v>383</v>
      </c>
      <c r="H43" s="17" t="s">
        <v>384</v>
      </c>
      <c r="I43" s="17" t="s">
        <v>385</v>
      </c>
      <c r="J43" s="17" t="s">
        <v>386</v>
      </c>
      <c r="K43" s="17" t="s">
        <v>386</v>
      </c>
      <c r="L43" s="17" t="s">
        <v>387</v>
      </c>
      <c r="M43" s="17" t="s">
        <v>388</v>
      </c>
    </row>
    <row r="44" spans="1:13" s="1" customFormat="1" ht="19.5" customHeight="1">
      <c r="A44" s="15" t="s">
        <v>118</v>
      </c>
      <c r="B44" s="20">
        <f>SUM(B45:B47)</f>
        <v>12.540000000000001</v>
      </c>
      <c r="C44" s="20">
        <f>SUM(C45:C47)</f>
        <v>7.199999999999999</v>
      </c>
      <c r="D44" s="20">
        <f>SUM(D45:D47)</f>
        <v>5.34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s="1" customFormat="1" ht="24">
      <c r="A45" s="19" t="s">
        <v>119</v>
      </c>
      <c r="B45" s="21">
        <v>3.8</v>
      </c>
      <c r="C45" s="21">
        <v>1.4</v>
      </c>
      <c r="D45" s="18">
        <v>2.4</v>
      </c>
      <c r="E45" s="17">
        <v>100</v>
      </c>
      <c r="F45" s="17" t="s">
        <v>382</v>
      </c>
      <c r="G45" s="17" t="s">
        <v>383</v>
      </c>
      <c r="H45" s="17" t="s">
        <v>384</v>
      </c>
      <c r="I45" s="17" t="s">
        <v>385</v>
      </c>
      <c r="J45" s="17" t="s">
        <v>386</v>
      </c>
      <c r="K45" s="17" t="s">
        <v>386</v>
      </c>
      <c r="L45" s="17" t="s">
        <v>387</v>
      </c>
      <c r="M45" s="17" t="s">
        <v>388</v>
      </c>
    </row>
    <row r="46" spans="1:13" s="1" customFormat="1" ht="24">
      <c r="A46" s="19" t="s">
        <v>125</v>
      </c>
      <c r="B46" s="17">
        <v>4.34</v>
      </c>
      <c r="C46" s="17">
        <v>3.2</v>
      </c>
      <c r="D46" s="18">
        <v>1.14</v>
      </c>
      <c r="E46" s="17">
        <v>100</v>
      </c>
      <c r="F46" s="17" t="s">
        <v>382</v>
      </c>
      <c r="G46" s="17" t="s">
        <v>383</v>
      </c>
      <c r="H46" s="17" t="s">
        <v>384</v>
      </c>
      <c r="I46" s="17" t="s">
        <v>385</v>
      </c>
      <c r="J46" s="17" t="s">
        <v>386</v>
      </c>
      <c r="K46" s="17" t="s">
        <v>386</v>
      </c>
      <c r="L46" s="17" t="s">
        <v>387</v>
      </c>
      <c r="M46" s="17" t="s">
        <v>388</v>
      </c>
    </row>
    <row r="47" spans="1:13" s="1" customFormat="1" ht="24">
      <c r="A47" s="19" t="s">
        <v>130</v>
      </c>
      <c r="B47" s="17">
        <v>4.4</v>
      </c>
      <c r="C47" s="17">
        <v>2.6</v>
      </c>
      <c r="D47" s="18">
        <v>1.8</v>
      </c>
      <c r="E47" s="17">
        <v>100</v>
      </c>
      <c r="F47" s="17" t="s">
        <v>382</v>
      </c>
      <c r="G47" s="17" t="s">
        <v>383</v>
      </c>
      <c r="H47" s="17" t="s">
        <v>384</v>
      </c>
      <c r="I47" s="17" t="s">
        <v>385</v>
      </c>
      <c r="J47" s="17" t="s">
        <v>386</v>
      </c>
      <c r="K47" s="17" t="s">
        <v>386</v>
      </c>
      <c r="L47" s="17" t="s">
        <v>387</v>
      </c>
      <c r="M47" s="17" t="s">
        <v>388</v>
      </c>
    </row>
    <row r="48" spans="1:13" s="1" customFormat="1" ht="24">
      <c r="A48" s="19" t="s">
        <v>135</v>
      </c>
      <c r="B48" s="17">
        <v>4.3</v>
      </c>
      <c r="C48" s="17">
        <v>3.2</v>
      </c>
      <c r="D48" s="18">
        <v>1.1</v>
      </c>
      <c r="E48" s="17">
        <v>100</v>
      </c>
      <c r="F48" s="17" t="s">
        <v>382</v>
      </c>
      <c r="G48" s="17" t="s">
        <v>383</v>
      </c>
      <c r="H48" s="17" t="s">
        <v>384</v>
      </c>
      <c r="I48" s="17" t="s">
        <v>385</v>
      </c>
      <c r="J48" s="17" t="s">
        <v>386</v>
      </c>
      <c r="K48" s="17" t="s">
        <v>386</v>
      </c>
      <c r="L48" s="17" t="s">
        <v>387</v>
      </c>
      <c r="M48" s="17" t="s">
        <v>388</v>
      </c>
    </row>
    <row r="49" spans="1:13" s="1" customFormat="1" ht="24">
      <c r="A49" s="19" t="s">
        <v>140</v>
      </c>
      <c r="B49" s="17">
        <v>3.01</v>
      </c>
      <c r="C49" s="17">
        <v>2.4</v>
      </c>
      <c r="D49" s="18">
        <v>0.61</v>
      </c>
      <c r="E49" s="17">
        <v>100</v>
      </c>
      <c r="F49" s="17" t="s">
        <v>382</v>
      </c>
      <c r="G49" s="17" t="s">
        <v>383</v>
      </c>
      <c r="H49" s="17" t="s">
        <v>384</v>
      </c>
      <c r="I49" s="17" t="s">
        <v>385</v>
      </c>
      <c r="J49" s="17" t="s">
        <v>386</v>
      </c>
      <c r="K49" s="17" t="s">
        <v>386</v>
      </c>
      <c r="L49" s="17" t="s">
        <v>387</v>
      </c>
      <c r="M49" s="17" t="s">
        <v>388</v>
      </c>
    </row>
    <row r="50" spans="1:13" s="1" customFormat="1" ht="24">
      <c r="A50" s="19" t="s">
        <v>145</v>
      </c>
      <c r="B50" s="17">
        <v>1.2</v>
      </c>
      <c r="C50" s="17"/>
      <c r="D50" s="18">
        <v>1.2</v>
      </c>
      <c r="E50" s="17">
        <v>100</v>
      </c>
      <c r="F50" s="17" t="s">
        <v>382</v>
      </c>
      <c r="G50" s="17" t="s">
        <v>383</v>
      </c>
      <c r="H50" s="17" t="s">
        <v>384</v>
      </c>
      <c r="I50" s="17" t="s">
        <v>385</v>
      </c>
      <c r="J50" s="17" t="s">
        <v>386</v>
      </c>
      <c r="K50" s="17" t="s">
        <v>386</v>
      </c>
      <c r="L50" s="17" t="s">
        <v>387</v>
      </c>
      <c r="M50" s="17" t="s">
        <v>388</v>
      </c>
    </row>
    <row r="51" spans="1:13" s="1" customFormat="1" ht="24">
      <c r="A51" s="19" t="s">
        <v>148</v>
      </c>
      <c r="B51" s="17">
        <v>9.5</v>
      </c>
      <c r="C51" s="17">
        <v>4.5</v>
      </c>
      <c r="D51" s="18">
        <v>5</v>
      </c>
      <c r="E51" s="17">
        <v>100</v>
      </c>
      <c r="F51" s="17" t="s">
        <v>382</v>
      </c>
      <c r="G51" s="17" t="s">
        <v>383</v>
      </c>
      <c r="H51" s="17" t="s">
        <v>384</v>
      </c>
      <c r="I51" s="17" t="s">
        <v>385</v>
      </c>
      <c r="J51" s="17" t="s">
        <v>386</v>
      </c>
      <c r="K51" s="17" t="s">
        <v>386</v>
      </c>
      <c r="L51" s="17" t="s">
        <v>387</v>
      </c>
      <c r="M51" s="17" t="s">
        <v>388</v>
      </c>
    </row>
    <row r="52" spans="1:13" s="1" customFormat="1" ht="21.75" customHeight="1">
      <c r="A52" s="15" t="s">
        <v>153</v>
      </c>
      <c r="B52" s="20">
        <f>SUM(B53:B54)</f>
        <v>3.06</v>
      </c>
      <c r="C52" s="20"/>
      <c r="D52" s="20">
        <f>SUM(D53:D54)</f>
        <v>3.06</v>
      </c>
      <c r="E52" s="17"/>
      <c r="F52" s="17"/>
      <c r="G52" s="17"/>
      <c r="H52" s="17"/>
      <c r="I52" s="17"/>
      <c r="J52" s="17"/>
      <c r="K52" s="17"/>
      <c r="L52" s="17"/>
      <c r="M52" s="17"/>
    </row>
    <row r="53" spans="1:13" s="1" customFormat="1" ht="24">
      <c r="A53" s="19" t="s">
        <v>154</v>
      </c>
      <c r="B53" s="17">
        <v>0.98</v>
      </c>
      <c r="C53" s="17"/>
      <c r="D53" s="18">
        <v>0.98</v>
      </c>
      <c r="E53" s="17">
        <v>100</v>
      </c>
      <c r="F53" s="17" t="s">
        <v>382</v>
      </c>
      <c r="G53" s="17" t="s">
        <v>383</v>
      </c>
      <c r="H53" s="17" t="s">
        <v>384</v>
      </c>
      <c r="I53" s="17" t="s">
        <v>385</v>
      </c>
      <c r="J53" s="17" t="s">
        <v>386</v>
      </c>
      <c r="K53" s="17" t="s">
        <v>386</v>
      </c>
      <c r="L53" s="17" t="s">
        <v>387</v>
      </c>
      <c r="M53" s="17" t="s">
        <v>388</v>
      </c>
    </row>
    <row r="54" spans="1:13" s="1" customFormat="1" ht="24">
      <c r="A54" s="19" t="s">
        <v>157</v>
      </c>
      <c r="B54" s="17">
        <v>2.08</v>
      </c>
      <c r="C54" s="17"/>
      <c r="D54" s="18">
        <v>2.08</v>
      </c>
      <c r="E54" s="17">
        <v>100</v>
      </c>
      <c r="F54" s="17" t="s">
        <v>382</v>
      </c>
      <c r="G54" s="17" t="s">
        <v>383</v>
      </c>
      <c r="H54" s="17" t="s">
        <v>384</v>
      </c>
      <c r="I54" s="17" t="s">
        <v>385</v>
      </c>
      <c r="J54" s="17" t="s">
        <v>386</v>
      </c>
      <c r="K54" s="17" t="s">
        <v>386</v>
      </c>
      <c r="L54" s="17" t="s">
        <v>387</v>
      </c>
      <c r="M54" s="17" t="s">
        <v>388</v>
      </c>
    </row>
    <row r="55" spans="1:13" s="1" customFormat="1" ht="24">
      <c r="A55" s="19" t="s">
        <v>160</v>
      </c>
      <c r="B55" s="17">
        <v>3.08</v>
      </c>
      <c r="C55" s="17">
        <v>2.4</v>
      </c>
      <c r="D55" s="18">
        <v>0.68</v>
      </c>
      <c r="E55" s="17">
        <v>100</v>
      </c>
      <c r="F55" s="17" t="s">
        <v>382</v>
      </c>
      <c r="G55" s="17" t="s">
        <v>383</v>
      </c>
      <c r="H55" s="17" t="s">
        <v>384</v>
      </c>
      <c r="I55" s="17" t="s">
        <v>385</v>
      </c>
      <c r="J55" s="17" t="s">
        <v>386</v>
      </c>
      <c r="K55" s="17" t="s">
        <v>386</v>
      </c>
      <c r="L55" s="17" t="s">
        <v>387</v>
      </c>
      <c r="M55" s="17" t="s">
        <v>388</v>
      </c>
    </row>
    <row r="56" spans="1:13" s="1" customFormat="1" ht="24">
      <c r="A56" s="19" t="s">
        <v>165</v>
      </c>
      <c r="B56" s="21">
        <v>5.27</v>
      </c>
      <c r="C56" s="21">
        <v>2.15</v>
      </c>
      <c r="D56" s="18">
        <v>3.12</v>
      </c>
      <c r="E56" s="17">
        <v>100</v>
      </c>
      <c r="F56" s="17" t="s">
        <v>382</v>
      </c>
      <c r="G56" s="17" t="s">
        <v>383</v>
      </c>
      <c r="H56" s="17" t="s">
        <v>384</v>
      </c>
      <c r="I56" s="17" t="s">
        <v>385</v>
      </c>
      <c r="J56" s="17" t="s">
        <v>386</v>
      </c>
      <c r="K56" s="17" t="s">
        <v>386</v>
      </c>
      <c r="L56" s="17" t="s">
        <v>387</v>
      </c>
      <c r="M56" s="17" t="s">
        <v>388</v>
      </c>
    </row>
    <row r="57" spans="1:13" s="1" customFormat="1" ht="24">
      <c r="A57" s="19" t="s">
        <v>170</v>
      </c>
      <c r="B57" s="17">
        <v>1.21</v>
      </c>
      <c r="C57" s="17"/>
      <c r="D57" s="18">
        <v>1.21</v>
      </c>
      <c r="E57" s="17">
        <v>100</v>
      </c>
      <c r="F57" s="17" t="s">
        <v>382</v>
      </c>
      <c r="G57" s="17" t="s">
        <v>383</v>
      </c>
      <c r="H57" s="17" t="s">
        <v>384</v>
      </c>
      <c r="I57" s="17" t="s">
        <v>385</v>
      </c>
      <c r="J57" s="17" t="s">
        <v>386</v>
      </c>
      <c r="K57" s="17" t="s">
        <v>386</v>
      </c>
      <c r="L57" s="17" t="s">
        <v>387</v>
      </c>
      <c r="M57" s="17" t="s">
        <v>388</v>
      </c>
    </row>
    <row r="58" spans="1:13" s="1" customFormat="1" ht="24" customHeight="1">
      <c r="A58" s="15" t="s">
        <v>389</v>
      </c>
      <c r="B58" s="20">
        <v>0</v>
      </c>
      <c r="C58" s="17"/>
      <c r="D58" s="20">
        <v>0</v>
      </c>
      <c r="E58" s="17"/>
      <c r="F58" s="17"/>
      <c r="G58" s="17"/>
      <c r="H58" s="17"/>
      <c r="I58" s="17"/>
      <c r="J58" s="17"/>
      <c r="K58" s="17"/>
      <c r="L58" s="17"/>
      <c r="M58" s="17"/>
    </row>
    <row r="59" spans="1:13" s="1" customFormat="1" ht="24">
      <c r="A59" s="19" t="s">
        <v>173</v>
      </c>
      <c r="B59" s="17">
        <v>2.33</v>
      </c>
      <c r="C59" s="17"/>
      <c r="D59" s="18">
        <v>2.33</v>
      </c>
      <c r="E59" s="17">
        <v>100</v>
      </c>
      <c r="F59" s="17" t="s">
        <v>382</v>
      </c>
      <c r="G59" s="17" t="s">
        <v>383</v>
      </c>
      <c r="H59" s="17" t="s">
        <v>384</v>
      </c>
      <c r="I59" s="17" t="s">
        <v>385</v>
      </c>
      <c r="J59" s="17" t="s">
        <v>386</v>
      </c>
      <c r="K59" s="17" t="s">
        <v>386</v>
      </c>
      <c r="L59" s="17" t="s">
        <v>387</v>
      </c>
      <c r="M59" s="17" t="s">
        <v>388</v>
      </c>
    </row>
    <row r="60" spans="1:13" s="1" customFormat="1" ht="24">
      <c r="A60" s="19" t="s">
        <v>176</v>
      </c>
      <c r="B60" s="17">
        <v>2.5</v>
      </c>
      <c r="C60" s="17"/>
      <c r="D60" s="18">
        <v>2.5</v>
      </c>
      <c r="E60" s="17">
        <v>100</v>
      </c>
      <c r="F60" s="17" t="s">
        <v>382</v>
      </c>
      <c r="G60" s="17" t="s">
        <v>383</v>
      </c>
      <c r="H60" s="17" t="s">
        <v>384</v>
      </c>
      <c r="I60" s="17" t="s">
        <v>385</v>
      </c>
      <c r="J60" s="17" t="s">
        <v>386</v>
      </c>
      <c r="K60" s="17" t="s">
        <v>386</v>
      </c>
      <c r="L60" s="17" t="s">
        <v>387</v>
      </c>
      <c r="M60" s="17" t="s">
        <v>388</v>
      </c>
    </row>
    <row r="61" spans="1:13" s="1" customFormat="1" ht="19.5" customHeight="1">
      <c r="A61" s="15" t="s">
        <v>179</v>
      </c>
      <c r="B61" s="17">
        <f>SUM(B62:B64)</f>
        <v>6.3</v>
      </c>
      <c r="C61" s="17">
        <f>SUM(C62:C64)</f>
        <v>1.9</v>
      </c>
      <c r="D61" s="17">
        <f>SUM(D62:D64)</f>
        <v>4.4</v>
      </c>
      <c r="E61" s="17"/>
      <c r="F61" s="17"/>
      <c r="G61" s="17"/>
      <c r="H61" s="17"/>
      <c r="I61" s="17"/>
      <c r="J61" s="17"/>
      <c r="K61" s="17"/>
      <c r="L61" s="17"/>
      <c r="M61" s="17"/>
    </row>
    <row r="62" spans="1:13" s="1" customFormat="1" ht="24">
      <c r="A62" s="19" t="s">
        <v>180</v>
      </c>
      <c r="B62" s="17">
        <v>1.5</v>
      </c>
      <c r="C62" s="17"/>
      <c r="D62" s="18">
        <v>1.5</v>
      </c>
      <c r="E62" s="17">
        <v>100</v>
      </c>
      <c r="F62" s="17" t="s">
        <v>382</v>
      </c>
      <c r="G62" s="17" t="s">
        <v>383</v>
      </c>
      <c r="H62" s="17" t="s">
        <v>384</v>
      </c>
      <c r="I62" s="17" t="s">
        <v>385</v>
      </c>
      <c r="J62" s="17" t="s">
        <v>386</v>
      </c>
      <c r="K62" s="17" t="s">
        <v>386</v>
      </c>
      <c r="L62" s="17" t="s">
        <v>387</v>
      </c>
      <c r="M62" s="17" t="s">
        <v>388</v>
      </c>
    </row>
    <row r="63" spans="1:13" s="1" customFormat="1" ht="24">
      <c r="A63" s="19" t="s">
        <v>183</v>
      </c>
      <c r="B63" s="17">
        <v>0.33</v>
      </c>
      <c r="C63" s="17"/>
      <c r="D63" s="18">
        <v>0.33</v>
      </c>
      <c r="E63" s="17">
        <v>100</v>
      </c>
      <c r="F63" s="17" t="s">
        <v>382</v>
      </c>
      <c r="G63" s="17" t="s">
        <v>383</v>
      </c>
      <c r="H63" s="17" t="s">
        <v>384</v>
      </c>
      <c r="I63" s="17" t="s">
        <v>385</v>
      </c>
      <c r="J63" s="17" t="s">
        <v>386</v>
      </c>
      <c r="K63" s="17" t="s">
        <v>386</v>
      </c>
      <c r="L63" s="17" t="s">
        <v>387</v>
      </c>
      <c r="M63" s="17" t="s">
        <v>388</v>
      </c>
    </row>
    <row r="64" spans="1:13" s="1" customFormat="1" ht="24">
      <c r="A64" s="19" t="s">
        <v>186</v>
      </c>
      <c r="B64" s="17">
        <v>4.47</v>
      </c>
      <c r="C64" s="17">
        <v>1.9</v>
      </c>
      <c r="D64" s="18">
        <v>2.57</v>
      </c>
      <c r="E64" s="17">
        <v>100</v>
      </c>
      <c r="F64" s="17" t="s">
        <v>382</v>
      </c>
      <c r="G64" s="17" t="s">
        <v>383</v>
      </c>
      <c r="H64" s="17" t="s">
        <v>384</v>
      </c>
      <c r="I64" s="17" t="s">
        <v>385</v>
      </c>
      <c r="J64" s="17" t="s">
        <v>386</v>
      </c>
      <c r="K64" s="17" t="s">
        <v>386</v>
      </c>
      <c r="L64" s="17" t="s">
        <v>387</v>
      </c>
      <c r="M64" s="17" t="s">
        <v>388</v>
      </c>
    </row>
    <row r="65" spans="1:13" s="1" customFormat="1" ht="24">
      <c r="A65" s="19" t="s">
        <v>191</v>
      </c>
      <c r="B65" s="17">
        <v>1.27</v>
      </c>
      <c r="C65" s="17"/>
      <c r="D65" s="18">
        <v>1.27</v>
      </c>
      <c r="E65" s="17">
        <v>100</v>
      </c>
      <c r="F65" s="17" t="s">
        <v>382</v>
      </c>
      <c r="G65" s="17" t="s">
        <v>383</v>
      </c>
      <c r="H65" s="17" t="s">
        <v>384</v>
      </c>
      <c r="I65" s="17" t="s">
        <v>385</v>
      </c>
      <c r="J65" s="17" t="s">
        <v>386</v>
      </c>
      <c r="K65" s="17" t="s">
        <v>386</v>
      </c>
      <c r="L65" s="17" t="s">
        <v>387</v>
      </c>
      <c r="M65" s="17" t="s">
        <v>388</v>
      </c>
    </row>
    <row r="66" spans="1:13" s="1" customFormat="1" ht="24">
      <c r="A66" s="19" t="s">
        <v>194</v>
      </c>
      <c r="B66" s="17">
        <v>12.3</v>
      </c>
      <c r="C66" s="17">
        <v>1.6</v>
      </c>
      <c r="D66" s="18">
        <v>10.7</v>
      </c>
      <c r="E66" s="17">
        <v>100</v>
      </c>
      <c r="F66" s="17" t="s">
        <v>382</v>
      </c>
      <c r="G66" s="17" t="s">
        <v>383</v>
      </c>
      <c r="H66" s="17" t="s">
        <v>384</v>
      </c>
      <c r="I66" s="17" t="s">
        <v>385</v>
      </c>
      <c r="J66" s="17" t="s">
        <v>386</v>
      </c>
      <c r="K66" s="17" t="s">
        <v>386</v>
      </c>
      <c r="L66" s="17" t="s">
        <v>387</v>
      </c>
      <c r="M66" s="17" t="s">
        <v>388</v>
      </c>
    </row>
    <row r="67" spans="1:13" s="1" customFormat="1" ht="24">
      <c r="A67" s="19" t="s">
        <v>199</v>
      </c>
      <c r="B67" s="17">
        <v>3.65</v>
      </c>
      <c r="C67" s="17">
        <v>1.6</v>
      </c>
      <c r="D67" s="18">
        <v>2.05</v>
      </c>
      <c r="E67" s="17">
        <v>100</v>
      </c>
      <c r="F67" s="17" t="s">
        <v>382</v>
      </c>
      <c r="G67" s="17" t="s">
        <v>383</v>
      </c>
      <c r="H67" s="17" t="s">
        <v>384</v>
      </c>
      <c r="I67" s="17" t="s">
        <v>385</v>
      </c>
      <c r="J67" s="17" t="s">
        <v>386</v>
      </c>
      <c r="K67" s="17" t="s">
        <v>386</v>
      </c>
      <c r="L67" s="17" t="s">
        <v>387</v>
      </c>
      <c r="M67" s="17" t="s">
        <v>388</v>
      </c>
    </row>
    <row r="68" spans="1:13" s="1" customFormat="1" ht="19.5" customHeight="1">
      <c r="A68" s="15" t="s">
        <v>204</v>
      </c>
      <c r="B68" s="20">
        <f>SUM(B69:B71)</f>
        <v>3.15</v>
      </c>
      <c r="C68" s="20"/>
      <c r="D68" s="20">
        <f>SUM(D69:D71)</f>
        <v>3.15</v>
      </c>
      <c r="E68" s="17"/>
      <c r="F68" s="17"/>
      <c r="G68" s="17"/>
      <c r="H68" s="17"/>
      <c r="I68" s="17"/>
      <c r="J68" s="17"/>
      <c r="K68" s="17"/>
      <c r="L68" s="17"/>
      <c r="M68" s="17"/>
    </row>
    <row r="69" spans="1:13" s="1" customFormat="1" ht="24">
      <c r="A69" s="19" t="s">
        <v>205</v>
      </c>
      <c r="B69" s="17">
        <v>0.6</v>
      </c>
      <c r="C69" s="17"/>
      <c r="D69" s="18">
        <v>0.6</v>
      </c>
      <c r="E69" s="17">
        <v>100</v>
      </c>
      <c r="F69" s="17" t="s">
        <v>382</v>
      </c>
      <c r="G69" s="17" t="s">
        <v>383</v>
      </c>
      <c r="H69" s="17" t="s">
        <v>384</v>
      </c>
      <c r="I69" s="17" t="s">
        <v>385</v>
      </c>
      <c r="J69" s="17" t="s">
        <v>386</v>
      </c>
      <c r="K69" s="17" t="s">
        <v>386</v>
      </c>
      <c r="L69" s="17" t="s">
        <v>387</v>
      </c>
      <c r="M69" s="17" t="s">
        <v>388</v>
      </c>
    </row>
    <row r="70" spans="1:13" s="1" customFormat="1" ht="24">
      <c r="A70" s="19" t="s">
        <v>208</v>
      </c>
      <c r="B70" s="17">
        <v>1.15</v>
      </c>
      <c r="C70" s="17"/>
      <c r="D70" s="18">
        <v>1.15</v>
      </c>
      <c r="E70" s="17">
        <v>100</v>
      </c>
      <c r="F70" s="17" t="s">
        <v>382</v>
      </c>
      <c r="G70" s="17" t="s">
        <v>383</v>
      </c>
      <c r="H70" s="17" t="s">
        <v>384</v>
      </c>
      <c r="I70" s="17" t="s">
        <v>385</v>
      </c>
      <c r="J70" s="17" t="s">
        <v>386</v>
      </c>
      <c r="K70" s="17" t="s">
        <v>386</v>
      </c>
      <c r="L70" s="17" t="s">
        <v>387</v>
      </c>
      <c r="M70" s="17" t="s">
        <v>388</v>
      </c>
    </row>
    <row r="71" spans="1:13" s="1" customFormat="1" ht="24">
      <c r="A71" s="19" t="s">
        <v>211</v>
      </c>
      <c r="B71" s="17">
        <v>1.4</v>
      </c>
      <c r="C71" s="17"/>
      <c r="D71" s="18">
        <v>1.4</v>
      </c>
      <c r="E71" s="17">
        <v>100</v>
      </c>
      <c r="F71" s="17" t="s">
        <v>382</v>
      </c>
      <c r="G71" s="17" t="s">
        <v>383</v>
      </c>
      <c r="H71" s="17" t="s">
        <v>384</v>
      </c>
      <c r="I71" s="17" t="s">
        <v>385</v>
      </c>
      <c r="J71" s="17" t="s">
        <v>386</v>
      </c>
      <c r="K71" s="17" t="s">
        <v>386</v>
      </c>
      <c r="L71" s="17" t="s">
        <v>387</v>
      </c>
      <c r="M71" s="17" t="s">
        <v>388</v>
      </c>
    </row>
    <row r="72" spans="1:13" s="1" customFormat="1" ht="24">
      <c r="A72" s="19" t="s">
        <v>214</v>
      </c>
      <c r="B72" s="17">
        <v>2.35</v>
      </c>
      <c r="C72" s="17"/>
      <c r="D72" s="18">
        <v>2.35</v>
      </c>
      <c r="E72" s="17">
        <v>100</v>
      </c>
      <c r="F72" s="17" t="s">
        <v>382</v>
      </c>
      <c r="G72" s="17" t="s">
        <v>383</v>
      </c>
      <c r="H72" s="17" t="s">
        <v>384</v>
      </c>
      <c r="I72" s="17" t="s">
        <v>385</v>
      </c>
      <c r="J72" s="17" t="s">
        <v>386</v>
      </c>
      <c r="K72" s="17" t="s">
        <v>386</v>
      </c>
      <c r="L72" s="17" t="s">
        <v>387</v>
      </c>
      <c r="M72" s="17" t="s">
        <v>388</v>
      </c>
    </row>
    <row r="73" spans="1:13" s="1" customFormat="1" ht="24">
      <c r="A73" s="19" t="s">
        <v>217</v>
      </c>
      <c r="B73" s="17">
        <v>1.45</v>
      </c>
      <c r="C73" s="17"/>
      <c r="D73" s="18">
        <v>1.45</v>
      </c>
      <c r="E73" s="17">
        <v>100</v>
      </c>
      <c r="F73" s="17" t="s">
        <v>382</v>
      </c>
      <c r="G73" s="17" t="s">
        <v>383</v>
      </c>
      <c r="H73" s="17" t="s">
        <v>384</v>
      </c>
      <c r="I73" s="17" t="s">
        <v>385</v>
      </c>
      <c r="J73" s="17" t="s">
        <v>386</v>
      </c>
      <c r="K73" s="17" t="s">
        <v>386</v>
      </c>
      <c r="L73" s="17" t="s">
        <v>387</v>
      </c>
      <c r="M73" s="17" t="s">
        <v>388</v>
      </c>
    </row>
    <row r="74" spans="1:13" s="1" customFormat="1" ht="24">
      <c r="A74" s="19" t="s">
        <v>220</v>
      </c>
      <c r="B74" s="17">
        <v>1.15</v>
      </c>
      <c r="C74" s="17"/>
      <c r="D74" s="18">
        <v>1.15</v>
      </c>
      <c r="E74" s="17">
        <v>100</v>
      </c>
      <c r="F74" s="17" t="s">
        <v>382</v>
      </c>
      <c r="G74" s="17" t="s">
        <v>383</v>
      </c>
      <c r="H74" s="17" t="s">
        <v>384</v>
      </c>
      <c r="I74" s="17" t="s">
        <v>385</v>
      </c>
      <c r="J74" s="17" t="s">
        <v>386</v>
      </c>
      <c r="K74" s="17" t="s">
        <v>386</v>
      </c>
      <c r="L74" s="17" t="s">
        <v>387</v>
      </c>
      <c r="M74" s="17" t="s">
        <v>388</v>
      </c>
    </row>
    <row r="75" spans="1:13" s="1" customFormat="1" ht="24">
      <c r="A75" s="19" t="s">
        <v>223</v>
      </c>
      <c r="B75" s="17">
        <v>2.55</v>
      </c>
      <c r="C75" s="17"/>
      <c r="D75" s="18">
        <v>2.55</v>
      </c>
      <c r="E75" s="17">
        <v>100</v>
      </c>
      <c r="F75" s="17" t="s">
        <v>382</v>
      </c>
      <c r="G75" s="17" t="s">
        <v>383</v>
      </c>
      <c r="H75" s="17" t="s">
        <v>384</v>
      </c>
      <c r="I75" s="17" t="s">
        <v>385</v>
      </c>
      <c r="J75" s="17" t="s">
        <v>386</v>
      </c>
      <c r="K75" s="17" t="s">
        <v>386</v>
      </c>
      <c r="L75" s="17" t="s">
        <v>387</v>
      </c>
      <c r="M75" s="17" t="s">
        <v>388</v>
      </c>
    </row>
    <row r="76" spans="1:13" s="1" customFormat="1" ht="24">
      <c r="A76" s="19" t="s">
        <v>226</v>
      </c>
      <c r="B76" s="17">
        <v>1.35</v>
      </c>
      <c r="C76" s="17"/>
      <c r="D76" s="18">
        <v>1.35</v>
      </c>
      <c r="E76" s="17">
        <v>100</v>
      </c>
      <c r="F76" s="17" t="s">
        <v>382</v>
      </c>
      <c r="G76" s="17" t="s">
        <v>383</v>
      </c>
      <c r="H76" s="17" t="s">
        <v>384</v>
      </c>
      <c r="I76" s="17" t="s">
        <v>385</v>
      </c>
      <c r="J76" s="17" t="s">
        <v>386</v>
      </c>
      <c r="K76" s="17" t="s">
        <v>386</v>
      </c>
      <c r="L76" s="17" t="s">
        <v>387</v>
      </c>
      <c r="M76" s="17" t="s">
        <v>388</v>
      </c>
    </row>
    <row r="77" spans="1:13" s="1" customFormat="1" ht="24">
      <c r="A77" s="19" t="s">
        <v>229</v>
      </c>
      <c r="B77" s="17">
        <v>2.35</v>
      </c>
      <c r="C77" s="17"/>
      <c r="D77" s="18">
        <v>2.35</v>
      </c>
      <c r="E77" s="17">
        <v>100</v>
      </c>
      <c r="F77" s="17" t="s">
        <v>382</v>
      </c>
      <c r="G77" s="17" t="s">
        <v>383</v>
      </c>
      <c r="H77" s="17" t="s">
        <v>384</v>
      </c>
      <c r="I77" s="17" t="s">
        <v>385</v>
      </c>
      <c r="J77" s="17" t="s">
        <v>386</v>
      </c>
      <c r="K77" s="17" t="s">
        <v>386</v>
      </c>
      <c r="L77" s="17" t="s">
        <v>387</v>
      </c>
      <c r="M77" s="17" t="s">
        <v>388</v>
      </c>
    </row>
    <row r="78" spans="1:13" s="1" customFormat="1" ht="24" customHeight="1">
      <c r="A78" s="15" t="s">
        <v>232</v>
      </c>
      <c r="B78" s="17">
        <v>1.29</v>
      </c>
      <c r="C78" s="17"/>
      <c r="D78" s="18">
        <v>1.29</v>
      </c>
      <c r="E78" s="17"/>
      <c r="F78" s="17"/>
      <c r="G78" s="17"/>
      <c r="H78" s="17"/>
      <c r="I78" s="17"/>
      <c r="J78" s="17"/>
      <c r="K78" s="17"/>
      <c r="L78" s="17"/>
      <c r="M78" s="17"/>
    </row>
    <row r="79" spans="1:13" s="1" customFormat="1" ht="24">
      <c r="A79" s="19" t="s">
        <v>233</v>
      </c>
      <c r="B79" s="17">
        <v>1.29</v>
      </c>
      <c r="C79" s="17"/>
      <c r="D79" s="18">
        <v>1.29</v>
      </c>
      <c r="E79" s="17">
        <v>100</v>
      </c>
      <c r="F79" s="17" t="s">
        <v>382</v>
      </c>
      <c r="G79" s="17" t="s">
        <v>383</v>
      </c>
      <c r="H79" s="17" t="s">
        <v>384</v>
      </c>
      <c r="I79" s="17" t="s">
        <v>385</v>
      </c>
      <c r="J79" s="17" t="s">
        <v>386</v>
      </c>
      <c r="K79" s="17" t="s">
        <v>386</v>
      </c>
      <c r="L79" s="17" t="s">
        <v>387</v>
      </c>
      <c r="M79" s="17" t="s">
        <v>388</v>
      </c>
    </row>
    <row r="80" spans="1:13" s="1" customFormat="1" ht="24">
      <c r="A80" s="19" t="s">
        <v>236</v>
      </c>
      <c r="B80" s="17">
        <v>6.5</v>
      </c>
      <c r="C80" s="17">
        <v>0.4</v>
      </c>
      <c r="D80" s="18">
        <v>6.1</v>
      </c>
      <c r="E80" s="17">
        <v>100</v>
      </c>
      <c r="F80" s="17" t="s">
        <v>382</v>
      </c>
      <c r="G80" s="17" t="s">
        <v>383</v>
      </c>
      <c r="H80" s="17" t="s">
        <v>384</v>
      </c>
      <c r="I80" s="17" t="s">
        <v>385</v>
      </c>
      <c r="J80" s="17" t="s">
        <v>386</v>
      </c>
      <c r="K80" s="17" t="s">
        <v>386</v>
      </c>
      <c r="L80" s="17" t="s">
        <v>387</v>
      </c>
      <c r="M80" s="17" t="s">
        <v>388</v>
      </c>
    </row>
    <row r="81" spans="1:13" s="1" customFormat="1" ht="24.75" customHeight="1">
      <c r="A81" s="15" t="s">
        <v>241</v>
      </c>
      <c r="B81" s="17">
        <v>1.24</v>
      </c>
      <c r="C81" s="17"/>
      <c r="D81" s="18">
        <v>1.24</v>
      </c>
      <c r="E81" s="17"/>
      <c r="F81" s="17"/>
      <c r="G81" s="17"/>
      <c r="H81" s="17"/>
      <c r="I81" s="17"/>
      <c r="J81" s="17"/>
      <c r="K81" s="17"/>
      <c r="L81" s="17"/>
      <c r="M81" s="17"/>
    </row>
    <row r="82" spans="1:13" s="1" customFormat="1" ht="24">
      <c r="A82" s="22" t="s">
        <v>242</v>
      </c>
      <c r="B82" s="17">
        <v>1.24</v>
      </c>
      <c r="C82" s="17"/>
      <c r="D82" s="18">
        <v>1.24</v>
      </c>
      <c r="E82" s="17">
        <v>100</v>
      </c>
      <c r="F82" s="17" t="s">
        <v>382</v>
      </c>
      <c r="G82" s="17" t="s">
        <v>383</v>
      </c>
      <c r="H82" s="17" t="s">
        <v>384</v>
      </c>
      <c r="I82" s="17" t="s">
        <v>385</v>
      </c>
      <c r="J82" s="17" t="s">
        <v>386</v>
      </c>
      <c r="K82" s="17" t="s">
        <v>386</v>
      </c>
      <c r="L82" s="17" t="s">
        <v>387</v>
      </c>
      <c r="M82" s="17" t="s">
        <v>388</v>
      </c>
    </row>
    <row r="83" spans="1:13" s="1" customFormat="1" ht="24">
      <c r="A83" s="19" t="s">
        <v>245</v>
      </c>
      <c r="B83" s="17">
        <v>0.41</v>
      </c>
      <c r="C83" s="17"/>
      <c r="D83" s="18">
        <v>0.41</v>
      </c>
      <c r="E83" s="17">
        <v>100</v>
      </c>
      <c r="F83" s="17" t="s">
        <v>382</v>
      </c>
      <c r="G83" s="17" t="s">
        <v>383</v>
      </c>
      <c r="H83" s="17" t="s">
        <v>384</v>
      </c>
      <c r="I83" s="17" t="s">
        <v>385</v>
      </c>
      <c r="J83" s="17" t="s">
        <v>386</v>
      </c>
      <c r="K83" s="17" t="s">
        <v>386</v>
      </c>
      <c r="L83" s="17" t="s">
        <v>387</v>
      </c>
      <c r="M83" s="17" t="s">
        <v>388</v>
      </c>
    </row>
    <row r="84" spans="1:13" s="1" customFormat="1" ht="24">
      <c r="A84" s="19" t="s">
        <v>248</v>
      </c>
      <c r="B84" s="17">
        <v>0.3</v>
      </c>
      <c r="C84" s="17"/>
      <c r="D84" s="18">
        <v>0.3</v>
      </c>
      <c r="E84" s="17">
        <v>100</v>
      </c>
      <c r="F84" s="17" t="s">
        <v>382</v>
      </c>
      <c r="G84" s="17" t="s">
        <v>383</v>
      </c>
      <c r="H84" s="17" t="s">
        <v>384</v>
      </c>
      <c r="I84" s="17" t="s">
        <v>385</v>
      </c>
      <c r="J84" s="17" t="s">
        <v>386</v>
      </c>
      <c r="K84" s="17" t="s">
        <v>386</v>
      </c>
      <c r="L84" s="17" t="s">
        <v>387</v>
      </c>
      <c r="M84" s="17" t="s">
        <v>388</v>
      </c>
    </row>
    <row r="85" spans="1:13" s="1" customFormat="1" ht="21" customHeight="1">
      <c r="A85" s="15" t="s">
        <v>251</v>
      </c>
      <c r="B85" s="17">
        <v>0.3</v>
      </c>
      <c r="C85" s="17"/>
      <c r="D85" s="18">
        <v>0.3</v>
      </c>
      <c r="E85" s="17"/>
      <c r="F85" s="17"/>
      <c r="G85" s="17"/>
      <c r="H85" s="17"/>
      <c r="I85" s="17"/>
      <c r="J85" s="17"/>
      <c r="K85" s="17"/>
      <c r="L85" s="17"/>
      <c r="M85" s="17"/>
    </row>
    <row r="86" spans="1:13" s="1" customFormat="1" ht="24">
      <c r="A86" s="19" t="s">
        <v>252</v>
      </c>
      <c r="B86" s="17">
        <v>0.3</v>
      </c>
      <c r="C86" s="17"/>
      <c r="D86" s="18">
        <v>0.3</v>
      </c>
      <c r="E86" s="17">
        <v>100</v>
      </c>
      <c r="F86" s="17" t="s">
        <v>382</v>
      </c>
      <c r="G86" s="17" t="s">
        <v>383</v>
      </c>
      <c r="H86" s="17" t="s">
        <v>384</v>
      </c>
      <c r="I86" s="17" t="s">
        <v>385</v>
      </c>
      <c r="J86" s="17" t="s">
        <v>386</v>
      </c>
      <c r="K86" s="17" t="s">
        <v>386</v>
      </c>
      <c r="L86" s="17" t="s">
        <v>387</v>
      </c>
      <c r="M86" s="17" t="s">
        <v>388</v>
      </c>
    </row>
    <row r="87" spans="1:13" s="1" customFormat="1" ht="24">
      <c r="A87" s="19" t="s">
        <v>255</v>
      </c>
      <c r="B87" s="17">
        <v>0.7</v>
      </c>
      <c r="C87" s="17"/>
      <c r="D87" s="18">
        <v>0.7</v>
      </c>
      <c r="E87" s="17">
        <v>100</v>
      </c>
      <c r="F87" s="17" t="s">
        <v>382</v>
      </c>
      <c r="G87" s="17" t="s">
        <v>383</v>
      </c>
      <c r="H87" s="17" t="s">
        <v>384</v>
      </c>
      <c r="I87" s="17" t="s">
        <v>385</v>
      </c>
      <c r="J87" s="17" t="s">
        <v>386</v>
      </c>
      <c r="K87" s="17" t="s">
        <v>386</v>
      </c>
      <c r="L87" s="17" t="s">
        <v>387</v>
      </c>
      <c r="M87" s="17" t="s">
        <v>388</v>
      </c>
    </row>
    <row r="88" spans="1:13" s="1" customFormat="1" ht="24">
      <c r="A88" s="19" t="s">
        <v>258</v>
      </c>
      <c r="B88" s="17">
        <v>0.1</v>
      </c>
      <c r="C88" s="17"/>
      <c r="D88" s="18">
        <v>0.1</v>
      </c>
      <c r="E88" s="17">
        <v>100</v>
      </c>
      <c r="F88" s="17" t="s">
        <v>382</v>
      </c>
      <c r="G88" s="17" t="s">
        <v>383</v>
      </c>
      <c r="H88" s="17" t="s">
        <v>384</v>
      </c>
      <c r="I88" s="17" t="s">
        <v>385</v>
      </c>
      <c r="J88" s="17" t="s">
        <v>386</v>
      </c>
      <c r="K88" s="17" t="s">
        <v>386</v>
      </c>
      <c r="L88" s="17" t="s">
        <v>387</v>
      </c>
      <c r="M88" s="17" t="s">
        <v>388</v>
      </c>
    </row>
    <row r="89" spans="1:13" s="1" customFormat="1" ht="24">
      <c r="A89" s="19" t="s">
        <v>261</v>
      </c>
      <c r="B89" s="17">
        <v>0.3</v>
      </c>
      <c r="C89" s="17"/>
      <c r="D89" s="18">
        <v>0.3</v>
      </c>
      <c r="E89" s="17">
        <v>100</v>
      </c>
      <c r="F89" s="17" t="s">
        <v>382</v>
      </c>
      <c r="G89" s="17" t="s">
        <v>383</v>
      </c>
      <c r="H89" s="17" t="s">
        <v>384</v>
      </c>
      <c r="I89" s="17" t="s">
        <v>385</v>
      </c>
      <c r="J89" s="17" t="s">
        <v>386</v>
      </c>
      <c r="K89" s="17" t="s">
        <v>386</v>
      </c>
      <c r="L89" s="17" t="s">
        <v>387</v>
      </c>
      <c r="M89" s="17" t="s">
        <v>388</v>
      </c>
    </row>
    <row r="90" spans="1:13" s="1" customFormat="1" ht="24">
      <c r="A90" s="19" t="s">
        <v>264</v>
      </c>
      <c r="B90" s="17">
        <v>0.5</v>
      </c>
      <c r="C90" s="17"/>
      <c r="D90" s="18">
        <v>0.5</v>
      </c>
      <c r="E90" s="17">
        <v>100</v>
      </c>
      <c r="F90" s="17" t="s">
        <v>382</v>
      </c>
      <c r="G90" s="17" t="s">
        <v>383</v>
      </c>
      <c r="H90" s="17" t="s">
        <v>384</v>
      </c>
      <c r="I90" s="17" t="s">
        <v>385</v>
      </c>
      <c r="J90" s="17" t="s">
        <v>386</v>
      </c>
      <c r="K90" s="17" t="s">
        <v>386</v>
      </c>
      <c r="L90" s="17" t="s">
        <v>387</v>
      </c>
      <c r="M90" s="17" t="s">
        <v>388</v>
      </c>
    </row>
    <row r="91" spans="1:13" s="1" customFormat="1" ht="24" customHeight="1">
      <c r="A91" s="15" t="s">
        <v>390</v>
      </c>
      <c r="B91" s="20">
        <f>SUM(B92:B93)</f>
        <v>1.1</v>
      </c>
      <c r="C91" s="20"/>
      <c r="D91" s="20">
        <f>SUM(D92:D93)</f>
        <v>1.1</v>
      </c>
      <c r="E91" s="17"/>
      <c r="F91" s="17"/>
      <c r="G91" s="17"/>
      <c r="H91" s="17"/>
      <c r="I91" s="17"/>
      <c r="J91" s="17"/>
      <c r="K91" s="17"/>
      <c r="L91" s="17"/>
      <c r="M91" s="17"/>
    </row>
    <row r="92" spans="1:13" s="1" customFormat="1" ht="24">
      <c r="A92" s="19" t="s">
        <v>268</v>
      </c>
      <c r="B92" s="17">
        <v>0.37</v>
      </c>
      <c r="C92" s="17"/>
      <c r="D92" s="18">
        <v>0.37</v>
      </c>
      <c r="E92" s="17">
        <v>100</v>
      </c>
      <c r="F92" s="17" t="s">
        <v>382</v>
      </c>
      <c r="G92" s="17" t="s">
        <v>383</v>
      </c>
      <c r="H92" s="17" t="s">
        <v>384</v>
      </c>
      <c r="I92" s="17" t="s">
        <v>385</v>
      </c>
      <c r="J92" s="17" t="s">
        <v>386</v>
      </c>
      <c r="K92" s="17" t="s">
        <v>386</v>
      </c>
      <c r="L92" s="17" t="s">
        <v>387</v>
      </c>
      <c r="M92" s="17" t="s">
        <v>388</v>
      </c>
    </row>
    <row r="93" spans="1:13" s="1" customFormat="1" ht="24">
      <c r="A93" s="19" t="s">
        <v>271</v>
      </c>
      <c r="B93" s="17">
        <v>0.73</v>
      </c>
      <c r="C93" s="17"/>
      <c r="D93" s="18">
        <v>0.73</v>
      </c>
      <c r="E93" s="17">
        <v>100</v>
      </c>
      <c r="F93" s="17" t="s">
        <v>382</v>
      </c>
      <c r="G93" s="17" t="s">
        <v>383</v>
      </c>
      <c r="H93" s="17" t="s">
        <v>384</v>
      </c>
      <c r="I93" s="17" t="s">
        <v>385</v>
      </c>
      <c r="J93" s="17" t="s">
        <v>386</v>
      </c>
      <c r="K93" s="17" t="s">
        <v>386</v>
      </c>
      <c r="L93" s="17" t="s">
        <v>387</v>
      </c>
      <c r="M93" s="17" t="s">
        <v>388</v>
      </c>
    </row>
    <row r="94" spans="1:13" s="1" customFormat="1" ht="24">
      <c r="A94" s="19" t="s">
        <v>274</v>
      </c>
      <c r="B94" s="17">
        <v>0.72</v>
      </c>
      <c r="C94" s="17"/>
      <c r="D94" s="18">
        <v>0.72</v>
      </c>
      <c r="E94" s="17">
        <v>100</v>
      </c>
      <c r="F94" s="17" t="s">
        <v>382</v>
      </c>
      <c r="G94" s="17" t="s">
        <v>383</v>
      </c>
      <c r="H94" s="17" t="s">
        <v>384</v>
      </c>
      <c r="I94" s="17" t="s">
        <v>385</v>
      </c>
      <c r="J94" s="17" t="s">
        <v>386</v>
      </c>
      <c r="K94" s="17" t="s">
        <v>386</v>
      </c>
      <c r="L94" s="17" t="s">
        <v>387</v>
      </c>
      <c r="M94" s="17" t="s">
        <v>388</v>
      </c>
    </row>
    <row r="95" spans="1:13" s="1" customFormat="1" ht="24">
      <c r="A95" s="19" t="s">
        <v>277</v>
      </c>
      <c r="B95" s="17">
        <v>0.28</v>
      </c>
      <c r="C95" s="17"/>
      <c r="D95" s="18">
        <v>0.28</v>
      </c>
      <c r="E95" s="17">
        <v>100</v>
      </c>
      <c r="F95" s="17" t="s">
        <v>382</v>
      </c>
      <c r="G95" s="17" t="s">
        <v>383</v>
      </c>
      <c r="H95" s="17" t="s">
        <v>384</v>
      </c>
      <c r="I95" s="17" t="s">
        <v>385</v>
      </c>
      <c r="J95" s="17" t="s">
        <v>386</v>
      </c>
      <c r="K95" s="17" t="s">
        <v>386</v>
      </c>
      <c r="L95" s="17" t="s">
        <v>387</v>
      </c>
      <c r="M95" s="17" t="s">
        <v>388</v>
      </c>
    </row>
    <row r="96" spans="1:13" s="1" customFormat="1" ht="24">
      <c r="A96" s="19" t="s">
        <v>280</v>
      </c>
      <c r="B96" s="17">
        <v>0.72</v>
      </c>
      <c r="C96" s="17"/>
      <c r="D96" s="18">
        <v>0.72</v>
      </c>
      <c r="E96" s="17">
        <v>100</v>
      </c>
      <c r="F96" s="17" t="s">
        <v>382</v>
      </c>
      <c r="G96" s="17" t="s">
        <v>383</v>
      </c>
      <c r="H96" s="17" t="s">
        <v>384</v>
      </c>
      <c r="I96" s="17" t="s">
        <v>385</v>
      </c>
      <c r="J96" s="17" t="s">
        <v>386</v>
      </c>
      <c r="K96" s="17" t="s">
        <v>386</v>
      </c>
      <c r="L96" s="17" t="s">
        <v>387</v>
      </c>
      <c r="M96" s="17" t="s">
        <v>388</v>
      </c>
    </row>
    <row r="97" spans="1:13" s="1" customFormat="1" ht="24">
      <c r="A97" s="19" t="s">
        <v>283</v>
      </c>
      <c r="B97" s="17">
        <v>1.17</v>
      </c>
      <c r="C97" s="17"/>
      <c r="D97" s="18">
        <v>1.17</v>
      </c>
      <c r="E97" s="17">
        <v>100</v>
      </c>
      <c r="F97" s="17" t="s">
        <v>382</v>
      </c>
      <c r="G97" s="17" t="s">
        <v>383</v>
      </c>
      <c r="H97" s="17" t="s">
        <v>384</v>
      </c>
      <c r="I97" s="17" t="s">
        <v>385</v>
      </c>
      <c r="J97" s="17" t="s">
        <v>386</v>
      </c>
      <c r="K97" s="17" t="s">
        <v>386</v>
      </c>
      <c r="L97" s="17" t="s">
        <v>387</v>
      </c>
      <c r="M97" s="17" t="s">
        <v>388</v>
      </c>
    </row>
    <row r="98" spans="1:13" s="1" customFormat="1" ht="24">
      <c r="A98" s="19" t="s">
        <v>286</v>
      </c>
      <c r="B98" s="17">
        <v>0.67</v>
      </c>
      <c r="C98" s="17"/>
      <c r="D98" s="18">
        <v>0.67</v>
      </c>
      <c r="E98" s="17">
        <v>100</v>
      </c>
      <c r="F98" s="17" t="s">
        <v>382</v>
      </c>
      <c r="G98" s="17" t="s">
        <v>383</v>
      </c>
      <c r="H98" s="17" t="s">
        <v>384</v>
      </c>
      <c r="I98" s="17" t="s">
        <v>385</v>
      </c>
      <c r="J98" s="17" t="s">
        <v>386</v>
      </c>
      <c r="K98" s="17" t="s">
        <v>386</v>
      </c>
      <c r="L98" s="17" t="s">
        <v>387</v>
      </c>
      <c r="M98" s="17" t="s">
        <v>388</v>
      </c>
    </row>
    <row r="99" spans="1:13" s="1" customFormat="1" ht="24" customHeight="1">
      <c r="A99" s="15" t="s">
        <v>289</v>
      </c>
      <c r="B99" s="17">
        <v>1.95</v>
      </c>
      <c r="C99" s="17"/>
      <c r="D99" s="18">
        <v>1.95</v>
      </c>
      <c r="E99" s="17"/>
      <c r="F99" s="17"/>
      <c r="G99" s="17"/>
      <c r="H99" s="17"/>
      <c r="I99" s="17"/>
      <c r="J99" s="17"/>
      <c r="K99" s="17"/>
      <c r="L99" s="17"/>
      <c r="M99" s="17"/>
    </row>
    <row r="100" spans="1:13" s="1" customFormat="1" ht="24">
      <c r="A100" s="19" t="s">
        <v>290</v>
      </c>
      <c r="B100" s="17">
        <v>1.95</v>
      </c>
      <c r="C100" s="17"/>
      <c r="D100" s="18">
        <v>1.95</v>
      </c>
      <c r="E100" s="17">
        <v>100</v>
      </c>
      <c r="F100" s="17" t="s">
        <v>382</v>
      </c>
      <c r="G100" s="17" t="s">
        <v>383</v>
      </c>
      <c r="H100" s="17" t="s">
        <v>384</v>
      </c>
      <c r="I100" s="17" t="s">
        <v>385</v>
      </c>
      <c r="J100" s="17" t="s">
        <v>386</v>
      </c>
      <c r="K100" s="17" t="s">
        <v>386</v>
      </c>
      <c r="L100" s="17" t="s">
        <v>387</v>
      </c>
      <c r="M100" s="17" t="s">
        <v>388</v>
      </c>
    </row>
    <row r="101" spans="1:13" s="1" customFormat="1" ht="24">
      <c r="A101" s="19" t="s">
        <v>293</v>
      </c>
      <c r="B101" s="17">
        <v>0.58</v>
      </c>
      <c r="C101" s="17"/>
      <c r="D101" s="18">
        <v>0.58</v>
      </c>
      <c r="E101" s="17">
        <v>100</v>
      </c>
      <c r="F101" s="17" t="s">
        <v>382</v>
      </c>
      <c r="G101" s="17" t="s">
        <v>383</v>
      </c>
      <c r="H101" s="17" t="s">
        <v>384</v>
      </c>
      <c r="I101" s="17" t="s">
        <v>385</v>
      </c>
      <c r="J101" s="17" t="s">
        <v>386</v>
      </c>
      <c r="K101" s="17" t="s">
        <v>386</v>
      </c>
      <c r="L101" s="17" t="s">
        <v>387</v>
      </c>
      <c r="M101" s="17" t="s">
        <v>388</v>
      </c>
    </row>
    <row r="102" spans="1:13" s="1" customFormat="1" ht="24">
      <c r="A102" s="19" t="s">
        <v>296</v>
      </c>
      <c r="B102" s="17">
        <v>0.54</v>
      </c>
      <c r="C102" s="17"/>
      <c r="D102" s="18">
        <v>0.54</v>
      </c>
      <c r="E102" s="17">
        <v>100</v>
      </c>
      <c r="F102" s="17" t="s">
        <v>382</v>
      </c>
      <c r="G102" s="17" t="s">
        <v>383</v>
      </c>
      <c r="H102" s="17" t="s">
        <v>384</v>
      </c>
      <c r="I102" s="17" t="s">
        <v>385</v>
      </c>
      <c r="J102" s="17" t="s">
        <v>386</v>
      </c>
      <c r="K102" s="17" t="s">
        <v>386</v>
      </c>
      <c r="L102" s="17" t="s">
        <v>387</v>
      </c>
      <c r="M102" s="17" t="s">
        <v>388</v>
      </c>
    </row>
    <row r="103" spans="1:13" s="1" customFormat="1" ht="24">
      <c r="A103" s="19" t="s">
        <v>299</v>
      </c>
      <c r="B103" s="17">
        <v>0.65</v>
      </c>
      <c r="C103" s="17"/>
      <c r="D103" s="18">
        <v>0.65</v>
      </c>
      <c r="E103" s="17">
        <v>100</v>
      </c>
      <c r="F103" s="17" t="s">
        <v>382</v>
      </c>
      <c r="G103" s="17" t="s">
        <v>383</v>
      </c>
      <c r="H103" s="17" t="s">
        <v>384</v>
      </c>
      <c r="I103" s="17" t="s">
        <v>385</v>
      </c>
      <c r="J103" s="17" t="s">
        <v>386</v>
      </c>
      <c r="K103" s="17" t="s">
        <v>386</v>
      </c>
      <c r="L103" s="17" t="s">
        <v>387</v>
      </c>
      <c r="M103" s="17" t="s">
        <v>388</v>
      </c>
    </row>
    <row r="104" spans="1:13" s="1" customFormat="1" ht="24">
      <c r="A104" s="19" t="s">
        <v>302</v>
      </c>
      <c r="B104" s="17">
        <v>0.35</v>
      </c>
      <c r="C104" s="17"/>
      <c r="D104" s="18">
        <v>0.35</v>
      </c>
      <c r="E104" s="17">
        <v>100</v>
      </c>
      <c r="F104" s="17" t="s">
        <v>382</v>
      </c>
      <c r="G104" s="17" t="s">
        <v>383</v>
      </c>
      <c r="H104" s="17" t="s">
        <v>384</v>
      </c>
      <c r="I104" s="17" t="s">
        <v>385</v>
      </c>
      <c r="J104" s="17" t="s">
        <v>386</v>
      </c>
      <c r="K104" s="17" t="s">
        <v>386</v>
      </c>
      <c r="L104" s="17" t="s">
        <v>387</v>
      </c>
      <c r="M104" s="17" t="s">
        <v>388</v>
      </c>
    </row>
    <row r="105" spans="1:13" s="1" customFormat="1" ht="21" customHeight="1">
      <c r="A105" s="15" t="s">
        <v>305</v>
      </c>
      <c r="B105" s="20">
        <f>SUM(B106:B107)</f>
        <v>5.41</v>
      </c>
      <c r="C105" s="20"/>
      <c r="D105" s="20">
        <f>SUM(D106:D107)</f>
        <v>5.41</v>
      </c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s="1" customFormat="1" ht="24">
      <c r="A106" s="19" t="s">
        <v>306</v>
      </c>
      <c r="B106" s="17">
        <v>2.66</v>
      </c>
      <c r="C106" s="17"/>
      <c r="D106" s="18">
        <v>2.66</v>
      </c>
      <c r="E106" s="17">
        <v>100</v>
      </c>
      <c r="F106" s="17" t="s">
        <v>382</v>
      </c>
      <c r="G106" s="17" t="s">
        <v>383</v>
      </c>
      <c r="H106" s="17" t="s">
        <v>384</v>
      </c>
      <c r="I106" s="17" t="s">
        <v>385</v>
      </c>
      <c r="J106" s="17" t="s">
        <v>386</v>
      </c>
      <c r="K106" s="17" t="s">
        <v>386</v>
      </c>
      <c r="L106" s="17" t="s">
        <v>387</v>
      </c>
      <c r="M106" s="17" t="s">
        <v>388</v>
      </c>
    </row>
    <row r="107" spans="1:13" s="1" customFormat="1" ht="24">
      <c r="A107" s="19" t="s">
        <v>309</v>
      </c>
      <c r="B107" s="17">
        <v>2.75</v>
      </c>
      <c r="C107" s="17"/>
      <c r="D107" s="18">
        <v>2.75</v>
      </c>
      <c r="E107" s="17">
        <v>100</v>
      </c>
      <c r="F107" s="17" t="s">
        <v>382</v>
      </c>
      <c r="G107" s="17" t="s">
        <v>383</v>
      </c>
      <c r="H107" s="17" t="s">
        <v>384</v>
      </c>
      <c r="I107" s="17" t="s">
        <v>385</v>
      </c>
      <c r="J107" s="17" t="s">
        <v>386</v>
      </c>
      <c r="K107" s="17" t="s">
        <v>386</v>
      </c>
      <c r="L107" s="17" t="s">
        <v>387</v>
      </c>
      <c r="M107" s="17" t="s">
        <v>388</v>
      </c>
    </row>
    <row r="108" spans="1:13" s="1" customFormat="1" ht="24">
      <c r="A108" s="19" t="s">
        <v>312</v>
      </c>
      <c r="B108" s="17">
        <v>3.33</v>
      </c>
      <c r="C108" s="17">
        <v>1.8</v>
      </c>
      <c r="D108" s="18">
        <v>1.53</v>
      </c>
      <c r="E108" s="17">
        <v>100</v>
      </c>
      <c r="F108" s="17" t="s">
        <v>382</v>
      </c>
      <c r="G108" s="17" t="s">
        <v>383</v>
      </c>
      <c r="H108" s="17" t="s">
        <v>384</v>
      </c>
      <c r="I108" s="17" t="s">
        <v>385</v>
      </c>
      <c r="J108" s="17" t="s">
        <v>386</v>
      </c>
      <c r="K108" s="17" t="s">
        <v>386</v>
      </c>
      <c r="L108" s="17" t="s">
        <v>387</v>
      </c>
      <c r="M108" s="17" t="s">
        <v>388</v>
      </c>
    </row>
    <row r="109" spans="1:13" s="1" customFormat="1" ht="24">
      <c r="A109" s="19" t="s">
        <v>317</v>
      </c>
      <c r="B109" s="17">
        <v>2.99</v>
      </c>
      <c r="C109" s="17">
        <v>2.5</v>
      </c>
      <c r="D109" s="18">
        <v>0.49</v>
      </c>
      <c r="E109" s="17">
        <v>100</v>
      </c>
      <c r="F109" s="17" t="s">
        <v>382</v>
      </c>
      <c r="G109" s="17" t="s">
        <v>383</v>
      </c>
      <c r="H109" s="17" t="s">
        <v>384</v>
      </c>
      <c r="I109" s="17" t="s">
        <v>385</v>
      </c>
      <c r="J109" s="17" t="s">
        <v>386</v>
      </c>
      <c r="K109" s="17" t="s">
        <v>386</v>
      </c>
      <c r="L109" s="17" t="s">
        <v>387</v>
      </c>
      <c r="M109" s="17" t="s">
        <v>388</v>
      </c>
    </row>
    <row r="110" spans="1:13" s="1" customFormat="1" ht="24">
      <c r="A110" s="19" t="s">
        <v>322</v>
      </c>
      <c r="B110" s="17">
        <v>2.93</v>
      </c>
      <c r="C110" s="17">
        <v>2.85</v>
      </c>
      <c r="D110" s="18">
        <v>0.08</v>
      </c>
      <c r="E110" s="17">
        <v>100</v>
      </c>
      <c r="F110" s="17" t="s">
        <v>382</v>
      </c>
      <c r="G110" s="17" t="s">
        <v>383</v>
      </c>
      <c r="H110" s="17" t="s">
        <v>384</v>
      </c>
      <c r="I110" s="17" t="s">
        <v>385</v>
      </c>
      <c r="J110" s="17" t="s">
        <v>386</v>
      </c>
      <c r="K110" s="17" t="s">
        <v>386</v>
      </c>
      <c r="L110" s="17" t="s">
        <v>387</v>
      </c>
      <c r="M110" s="17" t="s">
        <v>388</v>
      </c>
    </row>
    <row r="111" spans="1:13" s="1" customFormat="1" ht="24" customHeight="1">
      <c r="A111" s="15" t="s">
        <v>327</v>
      </c>
      <c r="B111" s="17">
        <v>5.45</v>
      </c>
      <c r="C111" s="17">
        <v>2.1</v>
      </c>
      <c r="D111" s="18">
        <v>3.35</v>
      </c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s="1" customFormat="1" ht="24">
      <c r="A112" s="19" t="s">
        <v>328</v>
      </c>
      <c r="B112" s="17">
        <v>5.45</v>
      </c>
      <c r="C112" s="17">
        <v>2.1</v>
      </c>
      <c r="D112" s="18">
        <v>3.35</v>
      </c>
      <c r="E112" s="17">
        <v>100</v>
      </c>
      <c r="F112" s="17" t="s">
        <v>382</v>
      </c>
      <c r="G112" s="17" t="s">
        <v>383</v>
      </c>
      <c r="H112" s="17" t="s">
        <v>384</v>
      </c>
      <c r="I112" s="17" t="s">
        <v>385</v>
      </c>
      <c r="J112" s="17" t="s">
        <v>386</v>
      </c>
      <c r="K112" s="17" t="s">
        <v>386</v>
      </c>
      <c r="L112" s="17" t="s">
        <v>387</v>
      </c>
      <c r="M112" s="17" t="s">
        <v>388</v>
      </c>
    </row>
    <row r="113" spans="1:13" s="1" customFormat="1" ht="24">
      <c r="A113" s="19" t="s">
        <v>333</v>
      </c>
      <c r="B113" s="21">
        <v>5.37</v>
      </c>
      <c r="C113" s="21">
        <v>2.4</v>
      </c>
      <c r="D113" s="18">
        <v>2.97</v>
      </c>
      <c r="E113" s="17">
        <v>100</v>
      </c>
      <c r="F113" s="17" t="s">
        <v>382</v>
      </c>
      <c r="G113" s="17" t="s">
        <v>383</v>
      </c>
      <c r="H113" s="17" t="s">
        <v>384</v>
      </c>
      <c r="I113" s="17" t="s">
        <v>385</v>
      </c>
      <c r="J113" s="17" t="s">
        <v>386</v>
      </c>
      <c r="K113" s="17" t="s">
        <v>386</v>
      </c>
      <c r="L113" s="17" t="s">
        <v>387</v>
      </c>
      <c r="M113" s="17" t="s">
        <v>388</v>
      </c>
    </row>
    <row r="114" spans="1:13" s="1" customFormat="1" ht="24">
      <c r="A114" s="19" t="s">
        <v>338</v>
      </c>
      <c r="B114" s="17">
        <v>5.35</v>
      </c>
      <c r="C114" s="17">
        <v>1.5</v>
      </c>
      <c r="D114" s="18">
        <v>3.85</v>
      </c>
      <c r="E114" s="17">
        <v>100</v>
      </c>
      <c r="F114" s="17" t="s">
        <v>382</v>
      </c>
      <c r="G114" s="17" t="s">
        <v>383</v>
      </c>
      <c r="H114" s="17" t="s">
        <v>384</v>
      </c>
      <c r="I114" s="17" t="s">
        <v>385</v>
      </c>
      <c r="J114" s="17" t="s">
        <v>386</v>
      </c>
      <c r="K114" s="17" t="s">
        <v>386</v>
      </c>
      <c r="L114" s="17" t="s">
        <v>387</v>
      </c>
      <c r="M114" s="17" t="s">
        <v>388</v>
      </c>
    </row>
    <row r="115" spans="1:13" s="1" customFormat="1" ht="27.75" customHeight="1">
      <c r="A115" s="15" t="s">
        <v>343</v>
      </c>
      <c r="B115" s="20">
        <v>1.08</v>
      </c>
      <c r="C115" s="17"/>
      <c r="D115" s="20">
        <v>1.08</v>
      </c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s="1" customFormat="1" ht="24">
      <c r="A116" s="19" t="s">
        <v>344</v>
      </c>
      <c r="B116" s="17">
        <v>1.08</v>
      </c>
      <c r="C116" s="17"/>
      <c r="D116" s="18">
        <v>1.08</v>
      </c>
      <c r="E116" s="17">
        <v>100</v>
      </c>
      <c r="F116" s="17" t="s">
        <v>382</v>
      </c>
      <c r="G116" s="17" t="s">
        <v>383</v>
      </c>
      <c r="H116" s="17" t="s">
        <v>384</v>
      </c>
      <c r="I116" s="17" t="s">
        <v>385</v>
      </c>
      <c r="J116" s="17" t="s">
        <v>386</v>
      </c>
      <c r="K116" s="17" t="s">
        <v>386</v>
      </c>
      <c r="L116" s="17" t="s">
        <v>387</v>
      </c>
      <c r="M116" s="17" t="s">
        <v>388</v>
      </c>
    </row>
    <row r="117" spans="1:13" s="1" customFormat="1" ht="24.75" customHeight="1">
      <c r="A117" s="15" t="s">
        <v>348</v>
      </c>
      <c r="B117" s="20">
        <v>1.88</v>
      </c>
      <c r="C117" s="17"/>
      <c r="D117" s="20">
        <v>1.88</v>
      </c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s="1" customFormat="1" ht="24">
      <c r="A118" s="19" t="s">
        <v>349</v>
      </c>
      <c r="B118" s="17">
        <v>1.02</v>
      </c>
      <c r="C118" s="17"/>
      <c r="D118" s="18">
        <v>1.02</v>
      </c>
      <c r="E118" s="17">
        <v>100</v>
      </c>
      <c r="F118" s="17" t="s">
        <v>382</v>
      </c>
      <c r="G118" s="17" t="s">
        <v>383</v>
      </c>
      <c r="H118" s="17" t="s">
        <v>384</v>
      </c>
      <c r="I118" s="17" t="s">
        <v>385</v>
      </c>
      <c r="J118" s="17" t="s">
        <v>386</v>
      </c>
      <c r="K118" s="17" t="s">
        <v>386</v>
      </c>
      <c r="L118" s="17" t="s">
        <v>387</v>
      </c>
      <c r="M118" s="17" t="s">
        <v>388</v>
      </c>
    </row>
    <row r="119" spans="1:13" s="1" customFormat="1" ht="24">
      <c r="A119" s="19" t="s">
        <v>352</v>
      </c>
      <c r="B119" s="17">
        <v>0.86</v>
      </c>
      <c r="C119" s="17"/>
      <c r="D119" s="18">
        <v>0.86</v>
      </c>
      <c r="E119" s="17">
        <v>100</v>
      </c>
      <c r="F119" s="17" t="s">
        <v>382</v>
      </c>
      <c r="G119" s="17" t="s">
        <v>383</v>
      </c>
      <c r="H119" s="17" t="s">
        <v>384</v>
      </c>
      <c r="I119" s="17" t="s">
        <v>385</v>
      </c>
      <c r="J119" s="17" t="s">
        <v>386</v>
      </c>
      <c r="K119" s="17" t="s">
        <v>386</v>
      </c>
      <c r="L119" s="17" t="s">
        <v>387</v>
      </c>
      <c r="M119" s="17" t="s">
        <v>388</v>
      </c>
    </row>
  </sheetData>
  <sheetProtection/>
  <mergeCells count="19">
    <mergeCell ref="A2:M2"/>
    <mergeCell ref="A3:M3"/>
    <mergeCell ref="B4:M4"/>
    <mergeCell ref="B5:G5"/>
    <mergeCell ref="H5:L5"/>
    <mergeCell ref="B6:D6"/>
    <mergeCell ref="H6:I6"/>
    <mergeCell ref="K6:L6"/>
    <mergeCell ref="B7:D7"/>
    <mergeCell ref="A4:A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李灵英</cp:lastModifiedBy>
  <dcterms:created xsi:type="dcterms:W3CDTF">2020-12-10T02:41:29Z</dcterms:created>
  <dcterms:modified xsi:type="dcterms:W3CDTF">2020-12-10T02:42:20Z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